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E:\Formation\Excel\__EXCEL2016\sources\94-recherches-approximatives\soucres\"/>
    </mc:Choice>
  </mc:AlternateContent>
  <xr:revisionPtr revIDLastSave="0" documentId="13_ncr:1_{96FA530B-4184-483C-94C6-89F189BE0190}" xr6:coauthVersionLast="33" xr6:coauthVersionMax="33" xr10:uidLastSave="{00000000-0000-0000-0000-000000000000}"/>
  <bookViews>
    <workbookView xWindow="0" yWindow="0" windowWidth="23040" windowHeight="9108" xr2:uid="{00000000-000D-0000-FFFF-FFFF00000000}"/>
  </bookViews>
  <sheets>
    <sheet name="Primes-CA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J10" i="1"/>
  <c r="J11" i="1"/>
  <c r="J12" i="1"/>
  <c r="J13" i="1"/>
  <c r="J14" i="1"/>
  <c r="J15" i="1"/>
  <c r="J16" i="1"/>
  <c r="J17" i="1"/>
  <c r="J18" i="1"/>
  <c r="J19" i="1"/>
  <c r="J20" i="1"/>
  <c r="E25" i="1" l="1"/>
  <c r="E24" i="1"/>
  <c r="E23" i="1" l="1"/>
  <c r="E21" i="1" l="1"/>
  <c r="G10" i="1"/>
  <c r="G11" i="1"/>
  <c r="G12" i="1"/>
  <c r="G13" i="1"/>
  <c r="G14" i="1"/>
  <c r="G15" i="1"/>
  <c r="G16" i="1"/>
  <c r="G17" i="1"/>
  <c r="G18" i="1"/>
  <c r="G19" i="1"/>
  <c r="G20" i="1"/>
  <c r="F10" i="1"/>
  <c r="F11" i="1"/>
  <c r="F12" i="1"/>
  <c r="F13" i="1"/>
  <c r="F14" i="1"/>
  <c r="F15" i="1"/>
  <c r="F16" i="1"/>
  <c r="F17" i="1"/>
  <c r="F18" i="1"/>
  <c r="F19" i="1"/>
  <c r="F20" i="1"/>
  <c r="F21" i="1" l="1"/>
  <c r="J21" i="1"/>
</calcChain>
</file>

<file path=xl/sharedStrings.xml><?xml version="1.0" encoding="utf-8"?>
<sst xmlns="http://schemas.openxmlformats.org/spreadsheetml/2006/main" count="38" uniqueCount="30">
  <si>
    <t>Télévision EP</t>
  </si>
  <si>
    <t>Voyage Offert</t>
  </si>
  <si>
    <t>NOM</t>
  </si>
  <si>
    <t>SECTEUR</t>
  </si>
  <si>
    <t>CHIFFRE D'AFFAIRE</t>
  </si>
  <si>
    <t>C.A. MOYEN</t>
  </si>
  <si>
    <t>PRIME DE RENDEMENT</t>
  </si>
  <si>
    <t>DROME</t>
  </si>
  <si>
    <t>ISERE</t>
  </si>
  <si>
    <t>ARDECHE</t>
  </si>
  <si>
    <t>MOYENNE C.A.</t>
  </si>
  <si>
    <t>C.A. MINIMUM</t>
  </si>
  <si>
    <t>C.A. MAXIMUM</t>
  </si>
  <si>
    <t>Rouana Marie</t>
  </si>
  <si>
    <t>RECOMPENSES</t>
  </si>
  <si>
    <t>RECOMPENSE</t>
  </si>
  <si>
    <t>Galls Charline</t>
  </si>
  <si>
    <t>Hamalibou Arlette</t>
  </si>
  <si>
    <t>Houda Barrack</t>
  </si>
  <si>
    <t>Honnête Camille</t>
  </si>
  <si>
    <t>Doeuf John</t>
  </si>
  <si>
    <t>Tomète Jerry</t>
  </si>
  <si>
    <t>Niomme Gérard</t>
  </si>
  <si>
    <t>Sensasse Lionel</t>
  </si>
  <si>
    <t>Maurice Philippe</t>
  </si>
  <si>
    <t>Héresse Mégane</t>
  </si>
  <si>
    <t>Dîner restaurant</t>
  </si>
  <si>
    <t>NB DE COMMANDES</t>
  </si>
  <si>
    <t>MONTANT
DE LA PRIME</t>
  </si>
  <si>
    <t>RECOMPENSE / RECHERCHE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</si>
</sst>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 style="medium">
        <color rgb="FF7030A0"/>
      </right>
      <top/>
      <bottom/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auto="1"/>
      </bottom>
      <diagonal/>
    </border>
    <border>
      <left style="medium">
        <color rgb="FF7030A0"/>
      </left>
      <right style="thin">
        <color rgb="FF7030A0"/>
      </right>
      <top style="thin">
        <color auto="1"/>
      </top>
      <bottom style="thin">
        <color auto="1"/>
      </bottom>
      <diagonal/>
    </border>
    <border>
      <left style="medium">
        <color rgb="FF7030A0"/>
      </left>
      <right style="thin">
        <color rgb="FF7030A0"/>
      </right>
      <top style="thin">
        <color auto="1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auto="1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rgb="FF7030A0"/>
      </right>
      <top style="double">
        <color indexed="64"/>
      </top>
      <bottom/>
      <diagonal/>
    </border>
    <border>
      <left style="double">
        <color indexed="64"/>
      </left>
      <right style="medium">
        <color rgb="FF7030A0"/>
      </right>
      <top/>
      <bottom/>
      <diagonal/>
    </border>
    <border>
      <left style="medium">
        <color rgb="FF7030A0"/>
      </left>
      <right/>
      <top/>
      <bottom style="double">
        <color indexed="64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double">
        <color indexed="64"/>
      </left>
      <right/>
      <top/>
      <bottom style="medium">
        <color rgb="FF7030A0"/>
      </bottom>
      <diagonal/>
    </border>
    <border>
      <left/>
      <right style="double">
        <color indexed="64"/>
      </right>
      <top/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0" xfId="0" applyFont="1" applyFill="1"/>
    <xf numFmtId="0" fontId="0" fillId="3" borderId="0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44" fontId="0" fillId="3" borderId="15" xfId="1" applyFont="1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44" fontId="5" fillId="3" borderId="5" xfId="1" applyFont="1" applyFill="1" applyBorder="1" applyAlignment="1" applyProtection="1">
      <alignment horizontal="right" indent="1"/>
      <protection locked="0"/>
    </xf>
    <xf numFmtId="44" fontId="5" fillId="3" borderId="6" xfId="1" applyFont="1" applyFill="1" applyBorder="1" applyAlignment="1">
      <alignment horizontal="right" indent="1"/>
    </xf>
    <xf numFmtId="44" fontId="5" fillId="3" borderId="3" xfId="1" applyFont="1" applyFill="1" applyBorder="1" applyAlignment="1" applyProtection="1">
      <alignment horizontal="right" indent="1"/>
      <protection locked="0"/>
    </xf>
    <xf numFmtId="44" fontId="5" fillId="3" borderId="7" xfId="1" applyFont="1" applyFill="1" applyBorder="1" applyAlignment="1">
      <alignment horizontal="right" indent="1"/>
    </xf>
    <xf numFmtId="44" fontId="5" fillId="3" borderId="30" xfId="1" applyFont="1" applyFill="1" applyBorder="1" applyAlignment="1">
      <alignment horizontal="right" indent="1"/>
    </xf>
    <xf numFmtId="44" fontId="5" fillId="3" borderId="31" xfId="1" applyFont="1" applyFill="1" applyBorder="1" applyAlignment="1">
      <alignment horizontal="right" indent="1"/>
    </xf>
    <xf numFmtId="9" fontId="5" fillId="3" borderId="6" xfId="2" applyFont="1" applyFill="1" applyBorder="1" applyAlignment="1">
      <alignment horizontal="right" indent="1"/>
    </xf>
    <xf numFmtId="9" fontId="5" fillId="3" borderId="7" xfId="2" applyFont="1" applyFill="1" applyBorder="1" applyAlignment="1">
      <alignment horizontal="right" indent="1"/>
    </xf>
    <xf numFmtId="9" fontId="5" fillId="3" borderId="9" xfId="2" applyFont="1" applyFill="1" applyBorder="1" applyAlignment="1">
      <alignment horizontal="right" indent="1"/>
    </xf>
    <xf numFmtId="0" fontId="3" fillId="2" borderId="26" xfId="0" applyFont="1" applyFill="1" applyBorder="1" applyAlignment="1">
      <alignment horizontal="left" vertical="center" wrapText="1" indent="1"/>
    </xf>
    <xf numFmtId="0" fontId="3" fillId="2" borderId="28" xfId="0" applyFont="1" applyFill="1" applyBorder="1" applyAlignment="1">
      <alignment horizontal="left" vertical="center" wrapText="1" indent="1"/>
    </xf>
    <xf numFmtId="0" fontId="3" fillId="2" borderId="29" xfId="0" applyFont="1" applyFill="1" applyBorder="1" applyAlignment="1">
      <alignment horizontal="left" indent="1"/>
    </xf>
    <xf numFmtId="0" fontId="3" fillId="2" borderId="13" xfId="0" applyFont="1" applyFill="1" applyBorder="1" applyAlignment="1">
      <alignment horizontal="left" indent="1"/>
    </xf>
    <xf numFmtId="0" fontId="3" fillId="2" borderId="32" xfId="0" applyFont="1" applyFill="1" applyBorder="1" applyAlignment="1">
      <alignment horizontal="left" indent="1"/>
    </xf>
    <xf numFmtId="0" fontId="4" fillId="2" borderId="10" xfId="0" applyFont="1" applyFill="1" applyBorder="1" applyAlignment="1">
      <alignment horizontal="left" indent="2"/>
    </xf>
    <xf numFmtId="0" fontId="4" fillId="2" borderId="11" xfId="0" applyFont="1" applyFill="1" applyBorder="1" applyAlignment="1">
      <alignment horizontal="left" indent="2"/>
    </xf>
    <xf numFmtId="0" fontId="4" fillId="2" borderId="12" xfId="0" applyFont="1" applyFill="1" applyBorder="1" applyAlignment="1">
      <alignment horizontal="left" indent="2"/>
    </xf>
    <xf numFmtId="0" fontId="5" fillId="3" borderId="5" xfId="0" applyFont="1" applyFill="1" applyBorder="1" applyAlignment="1" applyProtection="1">
      <alignment horizontal="left" indent="1"/>
      <protection locked="0"/>
    </xf>
    <xf numFmtId="0" fontId="5" fillId="3" borderId="3" xfId="0" applyFont="1" applyFill="1" applyBorder="1" applyAlignment="1" applyProtection="1">
      <alignment horizontal="left" indent="1"/>
      <protection locked="0"/>
    </xf>
    <xf numFmtId="0" fontId="5" fillId="3" borderId="8" xfId="0" applyFont="1" applyFill="1" applyBorder="1" applyAlignment="1" applyProtection="1">
      <alignment horizontal="left" indent="1"/>
      <protection locked="0"/>
    </xf>
    <xf numFmtId="0" fontId="5" fillId="3" borderId="6" xfId="0" applyFont="1" applyFill="1" applyBorder="1" applyAlignment="1">
      <alignment horizontal="left" indent="1"/>
    </xf>
    <xf numFmtId="0" fontId="5" fillId="3" borderId="7" xfId="0" applyFont="1" applyFill="1" applyBorder="1" applyAlignment="1">
      <alignment horizontal="left" indent="1"/>
    </xf>
    <xf numFmtId="0" fontId="5" fillId="3" borderId="9" xfId="0" applyFont="1" applyFill="1" applyBorder="1" applyAlignment="1">
      <alignment horizontal="left" indent="1"/>
    </xf>
    <xf numFmtId="0" fontId="3" fillId="2" borderId="27" xfId="0" applyFont="1" applyFill="1" applyBorder="1" applyAlignment="1">
      <alignment horizontal="right" vertical="center" wrapText="1" indent="1"/>
    </xf>
    <xf numFmtId="0" fontId="3" fillId="2" borderId="28" xfId="0" applyFont="1" applyFill="1" applyBorder="1" applyAlignment="1">
      <alignment horizontal="right" vertical="center" wrapText="1" indent="1"/>
    </xf>
    <xf numFmtId="9" fontId="7" fillId="3" borderId="34" xfId="0" applyNumberFormat="1" applyFont="1" applyFill="1" applyBorder="1" applyAlignment="1">
      <alignment horizontal="right" indent="1"/>
    </xf>
    <xf numFmtId="0" fontId="6" fillId="3" borderId="3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left" indent="1"/>
    </xf>
    <xf numFmtId="0" fontId="8" fillId="3" borderId="20" xfId="0" applyFont="1" applyFill="1" applyBorder="1" applyAlignment="1">
      <alignment horizontal="left" indent="1"/>
    </xf>
    <xf numFmtId="0" fontId="8" fillId="3" borderId="21" xfId="0" applyFont="1" applyFill="1" applyBorder="1" applyAlignment="1">
      <alignment horizontal="left" indent="1"/>
    </xf>
    <xf numFmtId="0" fontId="8" fillId="3" borderId="18" xfId="0" applyFont="1" applyFill="1" applyBorder="1" applyAlignment="1">
      <alignment horizontal="left" indent="1"/>
    </xf>
    <xf numFmtId="0" fontId="8" fillId="3" borderId="22" xfId="0" applyFont="1" applyFill="1" applyBorder="1" applyAlignment="1">
      <alignment horizontal="left" indent="1"/>
    </xf>
    <xf numFmtId="0" fontId="8" fillId="3" borderId="23" xfId="0" applyFont="1" applyFill="1" applyBorder="1" applyAlignment="1">
      <alignment horizontal="left" indent="1"/>
    </xf>
    <xf numFmtId="0" fontId="9" fillId="2" borderId="26" xfId="0" applyFont="1" applyFill="1" applyBorder="1" applyAlignment="1">
      <alignment horizontal="left" indent="1"/>
    </xf>
    <xf numFmtId="0" fontId="9" fillId="2" borderId="27" xfId="0" applyFont="1" applyFill="1" applyBorder="1" applyAlignment="1">
      <alignment horizontal="left" indent="1"/>
    </xf>
    <xf numFmtId="44" fontId="10" fillId="3" borderId="24" xfId="1" applyFont="1" applyFill="1" applyBorder="1" applyAlignment="1" applyProtection="1">
      <alignment horizontal="right" indent="1"/>
      <protection locked="0"/>
    </xf>
    <xf numFmtId="9" fontId="10" fillId="3" borderId="25" xfId="2" applyFont="1" applyFill="1" applyBorder="1" applyAlignment="1" applyProtection="1">
      <alignment horizontal="right" indent="1"/>
      <protection locked="0"/>
    </xf>
    <xf numFmtId="44" fontId="10" fillId="3" borderId="36" xfId="1" applyFont="1" applyFill="1" applyBorder="1" applyAlignment="1" applyProtection="1">
      <alignment horizontal="right" indent="1"/>
      <protection locked="0"/>
    </xf>
    <xf numFmtId="9" fontId="10" fillId="3" borderId="37" xfId="2" applyFont="1" applyFill="1" applyBorder="1" applyAlignment="1" applyProtection="1">
      <alignment horizontal="right" indent="1"/>
      <protection locked="0"/>
    </xf>
    <xf numFmtId="44" fontId="10" fillId="3" borderId="14" xfId="1" applyFont="1" applyFill="1" applyBorder="1" applyAlignment="1" applyProtection="1">
      <alignment horizontal="right" indent="1"/>
      <protection locked="0"/>
    </xf>
    <xf numFmtId="9" fontId="10" fillId="3" borderId="16" xfId="2" applyFont="1" applyFill="1" applyBorder="1" applyAlignment="1" applyProtection="1">
      <alignment horizontal="right" indent="1"/>
      <protection locked="0"/>
    </xf>
    <xf numFmtId="0" fontId="6" fillId="3" borderId="24" xfId="0" applyFont="1" applyFill="1" applyBorder="1" applyAlignment="1">
      <alignment horizontal="center"/>
    </xf>
    <xf numFmtId="8" fontId="8" fillId="2" borderId="17" xfId="0" applyNumberFormat="1" applyFont="1" applyFill="1" applyBorder="1" applyAlignment="1">
      <alignment horizontal="right" indent="1"/>
    </xf>
    <xf numFmtId="0" fontId="3" fillId="2" borderId="17" xfId="0" applyFont="1" applyFill="1" applyBorder="1" applyAlignment="1">
      <alignment horizontal="right" indent="1"/>
    </xf>
    <xf numFmtId="44" fontId="3" fillId="2" borderId="17" xfId="1" applyFont="1" applyFill="1" applyBorder="1" applyAlignment="1">
      <alignment horizontal="right" indent="1"/>
    </xf>
    <xf numFmtId="44" fontId="10" fillId="3" borderId="1" xfId="0" applyNumberFormat="1" applyFont="1" applyFill="1" applyBorder="1" applyAlignment="1">
      <alignment horizontal="right" indent="1"/>
    </xf>
    <xf numFmtId="44" fontId="10" fillId="3" borderId="2" xfId="0" applyNumberFormat="1" applyFont="1" applyFill="1" applyBorder="1" applyAlignment="1">
      <alignment horizontal="right" indent="1"/>
    </xf>
    <xf numFmtId="44" fontId="10" fillId="3" borderId="4" xfId="0" applyNumberFormat="1" applyFont="1" applyFill="1" applyBorder="1" applyAlignment="1">
      <alignment horizontal="right" indent="1"/>
    </xf>
  </cellXfs>
  <cellStyles count="3">
    <cellStyle name="Monétaire" xfId="1" builtinId="4"/>
    <cellStyle name="Normal" xfId="0" builtinId="0"/>
    <cellStyle name="Pourcentage" xfId="2" builtinId="5"/>
  </cellStyles>
  <dxfs count="1">
    <dxf>
      <font>
        <b/>
        <i val="0"/>
        <color rgb="FF7030A0"/>
      </font>
      <fill>
        <patternFill>
          <bgColor rgb="FFCCCCFF"/>
        </patternFill>
      </fill>
    </dxf>
  </dxfs>
  <tableStyles count="0" defaultTableStyle="TableStyleMedium2" defaultPivotStyle="PivotStyleLight16"/>
  <colors>
    <mruColors>
      <color rgb="FFCC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"/>
  <sheetViews>
    <sheetView tabSelected="1" workbookViewId="0">
      <selection activeCell="K10" sqref="K10"/>
    </sheetView>
  </sheetViews>
  <sheetFormatPr baseColWidth="10" defaultColWidth="11.5234375" defaultRowHeight="15.6" x14ac:dyDescent="0.6"/>
  <cols>
    <col min="1" max="1" width="5.734375" style="1" customWidth="1"/>
    <col min="2" max="2" width="18.1015625" style="1" bestFit="1" customWidth="1"/>
    <col min="3" max="3" width="11.5234375" style="1"/>
    <col min="4" max="4" width="15" style="1" customWidth="1"/>
    <col min="5" max="5" width="13.41796875" style="1" bestFit="1" customWidth="1"/>
    <col min="6" max="6" width="12.734375" style="1" bestFit="1" customWidth="1"/>
    <col min="7" max="8" width="15.7890625" style="1" customWidth="1"/>
    <col min="9" max="9" width="13.41796875" style="1" customWidth="1"/>
    <col min="10" max="10" width="16.89453125" style="1" customWidth="1"/>
    <col min="11" max="16384" width="11.5234375" style="1"/>
  </cols>
  <sheetData>
    <row r="1" spans="2:10" ht="15.9" thickBot="1" x14ac:dyDescent="0.65"/>
    <row r="2" spans="2:10" ht="19.5" customHeight="1" thickBot="1" x14ac:dyDescent="0.75">
      <c r="B2" s="43" t="s">
        <v>14</v>
      </c>
      <c r="C2" s="44"/>
    </row>
    <row r="3" spans="2:10" ht="19.5" customHeight="1" x14ac:dyDescent="0.6">
      <c r="B3" s="37" t="s">
        <v>26</v>
      </c>
      <c r="C3" s="38"/>
      <c r="D3" s="47">
        <v>5000</v>
      </c>
      <c r="E3" s="48">
        <v>0</v>
      </c>
    </row>
    <row r="4" spans="2:10" ht="19.5" customHeight="1" x14ac:dyDescent="0.6">
      <c r="B4" s="39" t="s">
        <v>0</v>
      </c>
      <c r="C4" s="40"/>
      <c r="D4" s="49">
        <v>50000</v>
      </c>
      <c r="E4" s="50">
        <v>0.05</v>
      </c>
    </row>
    <row r="5" spans="2:10" ht="19.5" customHeight="1" thickBot="1" x14ac:dyDescent="0.65">
      <c r="B5" s="41" t="s">
        <v>1</v>
      </c>
      <c r="C5" s="42"/>
      <c r="D5" s="45">
        <v>100000</v>
      </c>
      <c r="E5" s="46">
        <v>0.1</v>
      </c>
    </row>
    <row r="7" spans="2:10" ht="15.9" thickBot="1" x14ac:dyDescent="0.65"/>
    <row r="8" spans="2:10" ht="32.4" customHeight="1" thickBot="1" x14ac:dyDescent="0.65">
      <c r="B8" s="19" t="s">
        <v>2</v>
      </c>
      <c r="C8" s="20" t="s">
        <v>3</v>
      </c>
      <c r="D8" s="5" t="s">
        <v>27</v>
      </c>
      <c r="E8" s="34" t="s">
        <v>4</v>
      </c>
      <c r="F8" s="20" t="s">
        <v>5</v>
      </c>
      <c r="G8" s="20" t="s">
        <v>15</v>
      </c>
      <c r="H8" s="20" t="s">
        <v>29</v>
      </c>
      <c r="I8" s="34" t="s">
        <v>6</v>
      </c>
      <c r="J8" s="33" t="s">
        <v>28</v>
      </c>
    </row>
    <row r="9" spans="2:10" ht="18.3" customHeight="1" thickBot="1" x14ac:dyDescent="0.65">
      <c r="B9" s="6"/>
      <c r="C9" s="2"/>
      <c r="D9" s="2"/>
      <c r="E9" s="2"/>
      <c r="F9" s="2"/>
      <c r="G9" s="2"/>
      <c r="H9" s="2"/>
      <c r="I9" s="2"/>
      <c r="J9" s="7"/>
    </row>
    <row r="10" spans="2:10" ht="18.3" customHeight="1" thickTop="1" x14ac:dyDescent="0.6">
      <c r="B10" s="21" t="s">
        <v>16</v>
      </c>
      <c r="C10" s="27" t="s">
        <v>7</v>
      </c>
      <c r="D10" s="3">
        <v>15</v>
      </c>
      <c r="E10" s="10">
        <v>145000</v>
      </c>
      <c r="F10" s="11">
        <f t="shared" ref="F10:F20" si="0">E10/D10</f>
        <v>9666.6666666666661</v>
      </c>
      <c r="G10" s="30" t="str">
        <f t="shared" ref="G10:G20" si="1">IF(E10&gt;$D$5,$B$5,IF(E10&gt;$D$4,$B$4,IF(E10&gt;$D$3,$B$3,"")))</f>
        <v>Voyage Offert</v>
      </c>
      <c r="H10" s="30"/>
      <c r="I10" s="16"/>
      <c r="J10" s="14" t="str">
        <f t="shared" ref="J10:J20" si="2">IF(I10&lt;&gt;"",E10*I10,"")</f>
        <v/>
      </c>
    </row>
    <row r="11" spans="2:10" ht="18.3" customHeight="1" x14ac:dyDescent="0.6">
      <c r="B11" s="22" t="s">
        <v>17</v>
      </c>
      <c r="C11" s="28" t="s">
        <v>8</v>
      </c>
      <c r="D11" s="4">
        <v>7</v>
      </c>
      <c r="E11" s="12">
        <v>58000</v>
      </c>
      <c r="F11" s="13">
        <f t="shared" si="0"/>
        <v>8285.7142857142862</v>
      </c>
      <c r="G11" s="31" t="str">
        <f t="shared" si="1"/>
        <v>Télévision EP</v>
      </c>
      <c r="H11" s="31"/>
      <c r="I11" s="17"/>
      <c r="J11" s="15" t="str">
        <f t="shared" si="2"/>
        <v/>
      </c>
    </row>
    <row r="12" spans="2:10" ht="18.3" customHeight="1" x14ac:dyDescent="0.6">
      <c r="B12" s="22" t="s">
        <v>18</v>
      </c>
      <c r="C12" s="28" t="s">
        <v>8</v>
      </c>
      <c r="D12" s="4">
        <v>18</v>
      </c>
      <c r="E12" s="12">
        <v>126000</v>
      </c>
      <c r="F12" s="13">
        <f t="shared" si="0"/>
        <v>7000</v>
      </c>
      <c r="G12" s="31" t="str">
        <f t="shared" si="1"/>
        <v>Voyage Offert</v>
      </c>
      <c r="H12" s="31"/>
      <c r="I12" s="17"/>
      <c r="J12" s="15" t="str">
        <f t="shared" si="2"/>
        <v/>
      </c>
    </row>
    <row r="13" spans="2:10" ht="18.3" customHeight="1" x14ac:dyDescent="0.6">
      <c r="B13" s="22" t="s">
        <v>19</v>
      </c>
      <c r="C13" s="28" t="s">
        <v>9</v>
      </c>
      <c r="D13" s="4">
        <v>16</v>
      </c>
      <c r="E13" s="12">
        <v>32000</v>
      </c>
      <c r="F13" s="13">
        <f t="shared" si="0"/>
        <v>2000</v>
      </c>
      <c r="G13" s="31" t="str">
        <f t="shared" si="1"/>
        <v>Dîner restaurant</v>
      </c>
      <c r="H13" s="31"/>
      <c r="I13" s="17"/>
      <c r="J13" s="15" t="str">
        <f t="shared" si="2"/>
        <v/>
      </c>
    </row>
    <row r="14" spans="2:10" ht="18.3" customHeight="1" x14ac:dyDescent="0.6">
      <c r="B14" s="22" t="s">
        <v>20</v>
      </c>
      <c r="C14" s="28" t="s">
        <v>7</v>
      </c>
      <c r="D14" s="4">
        <v>22</v>
      </c>
      <c r="E14" s="12">
        <v>88000</v>
      </c>
      <c r="F14" s="13">
        <f t="shared" si="0"/>
        <v>4000</v>
      </c>
      <c r="G14" s="31" t="str">
        <f t="shared" si="1"/>
        <v>Télévision EP</v>
      </c>
      <c r="H14" s="31"/>
      <c r="I14" s="17"/>
      <c r="J14" s="15" t="str">
        <f t="shared" si="2"/>
        <v/>
      </c>
    </row>
    <row r="15" spans="2:10" ht="18.3" customHeight="1" x14ac:dyDescent="0.6">
      <c r="B15" s="22" t="s">
        <v>21</v>
      </c>
      <c r="C15" s="28" t="s">
        <v>7</v>
      </c>
      <c r="D15" s="4">
        <v>19</v>
      </c>
      <c r="E15" s="12">
        <v>99000</v>
      </c>
      <c r="F15" s="13">
        <f t="shared" si="0"/>
        <v>5210.5263157894733</v>
      </c>
      <c r="G15" s="31" t="str">
        <f t="shared" si="1"/>
        <v>Télévision EP</v>
      </c>
      <c r="H15" s="31"/>
      <c r="I15" s="17"/>
      <c r="J15" s="15" t="str">
        <f t="shared" si="2"/>
        <v/>
      </c>
    </row>
    <row r="16" spans="2:10" ht="18.3" customHeight="1" x14ac:dyDescent="0.6">
      <c r="B16" s="22" t="s">
        <v>22</v>
      </c>
      <c r="C16" s="28" t="s">
        <v>8</v>
      </c>
      <c r="D16" s="4">
        <v>13</v>
      </c>
      <c r="E16" s="12">
        <v>93000</v>
      </c>
      <c r="F16" s="13">
        <f t="shared" si="0"/>
        <v>7153.8461538461543</v>
      </c>
      <c r="G16" s="31" t="str">
        <f t="shared" si="1"/>
        <v>Télévision EP</v>
      </c>
      <c r="H16" s="31"/>
      <c r="I16" s="17"/>
      <c r="J16" s="15" t="str">
        <f t="shared" si="2"/>
        <v/>
      </c>
    </row>
    <row r="17" spans="2:10" ht="18.3" customHeight="1" x14ac:dyDescent="0.6">
      <c r="B17" s="22" t="s">
        <v>23</v>
      </c>
      <c r="C17" s="28" t="s">
        <v>8</v>
      </c>
      <c r="D17" s="4">
        <v>46</v>
      </c>
      <c r="E17" s="12">
        <v>102000</v>
      </c>
      <c r="F17" s="13">
        <f t="shared" si="0"/>
        <v>2217.391304347826</v>
      </c>
      <c r="G17" s="31" t="str">
        <f t="shared" si="1"/>
        <v>Voyage Offert</v>
      </c>
      <c r="H17" s="31"/>
      <c r="I17" s="17"/>
      <c r="J17" s="15" t="str">
        <f t="shared" si="2"/>
        <v/>
      </c>
    </row>
    <row r="18" spans="2:10" ht="18.3" customHeight="1" x14ac:dyDescent="0.6">
      <c r="B18" s="22" t="s">
        <v>24</v>
      </c>
      <c r="C18" s="28" t="s">
        <v>7</v>
      </c>
      <c r="D18" s="4">
        <v>10</v>
      </c>
      <c r="E18" s="12">
        <v>4000</v>
      </c>
      <c r="F18" s="13">
        <f t="shared" si="0"/>
        <v>400</v>
      </c>
      <c r="G18" s="31" t="str">
        <f t="shared" si="1"/>
        <v/>
      </c>
      <c r="H18" s="31"/>
      <c r="I18" s="17"/>
      <c r="J18" s="15" t="str">
        <f t="shared" si="2"/>
        <v/>
      </c>
    </row>
    <row r="19" spans="2:10" ht="18.3" customHeight="1" x14ac:dyDescent="0.6">
      <c r="B19" s="22" t="s">
        <v>13</v>
      </c>
      <c r="C19" s="28" t="s">
        <v>7</v>
      </c>
      <c r="D19" s="4">
        <v>10</v>
      </c>
      <c r="E19" s="12">
        <v>85000</v>
      </c>
      <c r="F19" s="13">
        <f t="shared" si="0"/>
        <v>8500</v>
      </c>
      <c r="G19" s="31" t="str">
        <f t="shared" si="1"/>
        <v>Télévision EP</v>
      </c>
      <c r="H19" s="31"/>
      <c r="I19" s="17"/>
      <c r="J19" s="15" t="str">
        <f t="shared" si="2"/>
        <v/>
      </c>
    </row>
    <row r="20" spans="2:10" ht="18.3" customHeight="1" thickBot="1" x14ac:dyDescent="0.65">
      <c r="B20" s="23" t="s">
        <v>25</v>
      </c>
      <c r="C20" s="29" t="s">
        <v>9</v>
      </c>
      <c r="D20" s="4">
        <v>32</v>
      </c>
      <c r="E20" s="12">
        <v>51500</v>
      </c>
      <c r="F20" s="13">
        <f t="shared" si="0"/>
        <v>1609.375</v>
      </c>
      <c r="G20" s="32" t="str">
        <f t="shared" si="1"/>
        <v>Télévision EP</v>
      </c>
      <c r="H20" s="32"/>
      <c r="I20" s="18"/>
      <c r="J20" s="15" t="str">
        <f t="shared" si="2"/>
        <v/>
      </c>
    </row>
    <row r="21" spans="2:10" ht="18.3" customHeight="1" thickTop="1" thickBot="1" x14ac:dyDescent="0.65">
      <c r="B21" s="8"/>
      <c r="C21" s="9"/>
      <c r="D21" s="53">
        <f>SUM(D10:D20)</f>
        <v>208</v>
      </c>
      <c r="E21" s="54">
        <f>SUM(E10:E20)</f>
        <v>883500</v>
      </c>
      <c r="F21" s="54">
        <f>SUM(F10:F20)</f>
        <v>56043.519726364408</v>
      </c>
      <c r="G21" s="36"/>
      <c r="H21" s="51"/>
      <c r="I21" s="35"/>
      <c r="J21" s="52">
        <f>SUM(J10:J20)</f>
        <v>0</v>
      </c>
    </row>
    <row r="22" spans="2:10" ht="15.9" thickBot="1" x14ac:dyDescent="0.65"/>
    <row r="23" spans="2:10" x14ac:dyDescent="0.6">
      <c r="D23" s="24" t="s">
        <v>10</v>
      </c>
      <c r="E23" s="55">
        <f t="shared" ref="E23" si="3">AVERAGE(E10:E20)</f>
        <v>80318.181818181823</v>
      </c>
    </row>
    <row r="24" spans="2:10" x14ac:dyDescent="0.6">
      <c r="D24" s="25" t="s">
        <v>11</v>
      </c>
      <c r="E24" s="56">
        <f>MIN(E10:E20)</f>
        <v>4000</v>
      </c>
    </row>
    <row r="25" spans="2:10" ht="15.9" thickBot="1" x14ac:dyDescent="0.65">
      <c r="D25" s="26" t="s">
        <v>12</v>
      </c>
      <c r="E25" s="57">
        <f>MAX(E10:E20)</f>
        <v>145000</v>
      </c>
    </row>
  </sheetData>
  <mergeCells count="4">
    <mergeCell ref="B2:C2"/>
    <mergeCell ref="B3:C3"/>
    <mergeCell ref="B4:C4"/>
    <mergeCell ref="B5:C5"/>
  </mergeCells>
  <conditionalFormatting sqref="J10:J20">
    <cfRule type="expression" dxfId="0" priority="1">
      <formula>AND(J10&gt;=10000,J10&lt;&gt;"")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Primes-CA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 R</cp:lastModifiedBy>
  <dcterms:created xsi:type="dcterms:W3CDTF">2016-10-02T06:20:33Z</dcterms:created>
  <dcterms:modified xsi:type="dcterms:W3CDTF">2018-06-25T08:27:58Z</dcterms:modified>
</cp:coreProperties>
</file>