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90-plannings-automatiques-salaries\sources\"/>
    </mc:Choice>
  </mc:AlternateContent>
  <xr:revisionPtr revIDLastSave="0" documentId="13_ncr:1_{DF269B0A-1DA5-4D0C-81B7-6119AD592054}" xr6:coauthVersionLast="33" xr6:coauthVersionMax="33" xr10:uidLastSave="{00000000-0000-0000-0000-000000000000}"/>
  <bookViews>
    <workbookView xWindow="0" yWindow="0" windowWidth="23040" windowHeight="8808" xr2:uid="{6A93BE22-5E66-468E-B47C-1DC6539DE86F}"/>
  </bookViews>
  <sheets>
    <sheet name="Jours-ouvres" sheetId="3" r:id="rId1"/>
    <sheet name="Jours-feries" sheetId="4" r:id="rId2"/>
    <sheet name="Salaries" sheetId="5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3" l="1"/>
  <c r="S3" i="3" l="1"/>
  <c r="T3" i="3" s="1"/>
  <c r="R4" i="3" l="1"/>
  <c r="S4" i="3" s="1"/>
  <c r="T4" i="3" s="1"/>
  <c r="R5" i="3" l="1"/>
  <c r="S5" i="3" s="1"/>
  <c r="T5" i="3" s="1"/>
  <c r="R6" i="3" l="1"/>
  <c r="S6" i="3" s="1"/>
  <c r="T6" i="3" s="1"/>
  <c r="R7" i="3" l="1"/>
  <c r="S7" i="3" s="1"/>
  <c r="T7" i="3" s="1"/>
  <c r="R8" i="3" l="1"/>
  <c r="S8" i="3" s="1"/>
  <c r="T8" i="3" s="1"/>
  <c r="R9" i="3" l="1"/>
  <c r="S9" i="3" s="1"/>
  <c r="T9" i="3" s="1"/>
  <c r="R10" i="3" l="1"/>
  <c r="S10" i="3" s="1"/>
  <c r="T10" i="3" s="1"/>
  <c r="R11" i="3" l="1"/>
  <c r="S11" i="3" s="1"/>
  <c r="T11" i="3" s="1"/>
  <c r="R12" i="3" l="1"/>
  <c r="S12" i="3" s="1"/>
  <c r="T12" i="3" s="1"/>
  <c r="R13" i="3" l="1"/>
  <c r="S13" i="3" s="1"/>
  <c r="T13" i="3" s="1"/>
  <c r="R14" i="3" l="1"/>
  <c r="S14" i="3" s="1"/>
  <c r="T14" i="3" s="1"/>
  <c r="R15" i="3" l="1"/>
  <c r="S15" i="3" s="1"/>
  <c r="T15" i="3" s="1"/>
  <c r="R16" i="3" l="1"/>
  <c r="S16" i="3" s="1"/>
  <c r="T16" i="3" s="1"/>
  <c r="R17" i="3" l="1"/>
  <c r="S17" i="3" s="1"/>
  <c r="T17" i="3" s="1"/>
  <c r="R18" i="3" l="1"/>
  <c r="S18" i="3" s="1"/>
  <c r="T18" i="3" s="1"/>
  <c r="R19" i="3" l="1"/>
  <c r="S19" i="3" s="1"/>
  <c r="T19" i="3" s="1"/>
  <c r="R20" i="3" l="1"/>
  <c r="S20" i="3" s="1"/>
  <c r="T20" i="3" s="1"/>
  <c r="R21" i="3" l="1"/>
  <c r="S21" i="3" s="1"/>
  <c r="T21" i="3" s="1"/>
  <c r="R22" i="3" l="1"/>
  <c r="S22" i="3" s="1"/>
  <c r="T22" i="3" s="1"/>
  <c r="R23" i="3" l="1"/>
  <c r="S23" i="3" s="1"/>
  <c r="T23" i="3" s="1"/>
  <c r="R24" i="3" l="1"/>
  <c r="S24" i="3" s="1"/>
  <c r="T24" i="3" s="1"/>
  <c r="R25" i="3" l="1"/>
  <c r="S25" i="3" s="1"/>
  <c r="T25" i="3" s="1"/>
  <c r="R26" i="3" l="1"/>
  <c r="S26" i="3" s="1"/>
  <c r="T26" i="3" s="1"/>
  <c r="R27" i="3" l="1"/>
  <c r="S27" i="3" s="1"/>
  <c r="T27" i="3" s="1"/>
  <c r="R28" i="3" l="1"/>
  <c r="S28" i="3" s="1"/>
  <c r="T28" i="3" s="1"/>
  <c r="R29" i="3" l="1"/>
  <c r="S29" i="3" s="1"/>
  <c r="T29" i="3" s="1"/>
  <c r="R30" i="3" l="1"/>
  <c r="S30" i="3" s="1"/>
  <c r="T30" i="3" s="1"/>
  <c r="R31" i="3" l="1"/>
  <c r="S31" i="3" s="1"/>
  <c r="T31" i="3" s="1"/>
  <c r="R32" i="3" l="1"/>
  <c r="S32" i="3" s="1"/>
  <c r="T32" i="3" s="1"/>
  <c r="R33" i="3" l="1"/>
  <c r="S33" i="3" s="1"/>
  <c r="T33" i="3" s="1"/>
  <c r="R34" i="3" l="1"/>
  <c r="S34" i="3" s="1"/>
  <c r="T34" i="3" s="1"/>
  <c r="R35" i="3" l="1"/>
  <c r="S35" i="3" s="1"/>
  <c r="T35" i="3" s="1"/>
  <c r="R36" i="3" l="1"/>
  <c r="S36" i="3" s="1"/>
  <c r="T36" i="3" s="1"/>
  <c r="R37" i="3" l="1"/>
  <c r="S37" i="3" s="1"/>
  <c r="T37" i="3" s="1"/>
  <c r="R38" i="3" l="1"/>
  <c r="S38" i="3" s="1"/>
  <c r="T38" i="3" s="1"/>
  <c r="R39" i="3" l="1"/>
  <c r="S39" i="3" s="1"/>
  <c r="T39" i="3" s="1"/>
  <c r="R40" i="3" l="1"/>
  <c r="S40" i="3" s="1"/>
  <c r="T40" i="3" s="1"/>
  <c r="R41" i="3" l="1"/>
  <c r="S41" i="3" s="1"/>
  <c r="T41" i="3" s="1"/>
  <c r="R42" i="3" l="1"/>
  <c r="S42" i="3" s="1"/>
  <c r="T42" i="3" s="1"/>
  <c r="R43" i="3" l="1"/>
  <c r="S43" i="3" s="1"/>
  <c r="T43" i="3" s="1"/>
  <c r="R44" i="3" l="1"/>
  <c r="S44" i="3" s="1"/>
  <c r="T44" i="3" s="1"/>
  <c r="R45" i="3" l="1"/>
  <c r="S45" i="3" s="1"/>
  <c r="T45" i="3" s="1"/>
  <c r="R46" i="3" l="1"/>
  <c r="S46" i="3" s="1"/>
  <c r="T46" i="3" s="1"/>
  <c r="R47" i="3" l="1"/>
  <c r="S47" i="3" s="1"/>
  <c r="T47" i="3" s="1"/>
  <c r="R48" i="3" l="1"/>
  <c r="S48" i="3" s="1"/>
  <c r="T48" i="3" s="1"/>
  <c r="R49" i="3" l="1"/>
  <c r="S49" i="3" s="1"/>
  <c r="T49" i="3" s="1"/>
  <c r="R50" i="3" l="1"/>
  <c r="S50" i="3" s="1"/>
  <c r="T50" i="3" s="1"/>
  <c r="R51" i="3" l="1"/>
  <c r="S51" i="3" s="1"/>
  <c r="T51" i="3" s="1"/>
  <c r="R52" i="3" l="1"/>
  <c r="S52" i="3" s="1"/>
  <c r="T52" i="3" s="1"/>
  <c r="R53" i="3" l="1"/>
  <c r="S53" i="3" s="1"/>
  <c r="T53" i="3" s="1"/>
  <c r="R54" i="3" l="1"/>
  <c r="S54" i="3" s="1"/>
  <c r="T54" i="3" s="1"/>
  <c r="R55" i="3" l="1"/>
  <c r="S55" i="3" s="1"/>
  <c r="T55" i="3" s="1"/>
  <c r="R56" i="3" l="1"/>
  <c r="S56" i="3" s="1"/>
  <c r="T56" i="3" s="1"/>
  <c r="R57" i="3" l="1"/>
  <c r="S57" i="3" s="1"/>
  <c r="T57" i="3" s="1"/>
  <c r="R58" i="3" l="1"/>
  <c r="S58" i="3" s="1"/>
  <c r="T58" i="3" s="1"/>
  <c r="R59" i="3" l="1"/>
  <c r="S59" i="3" s="1"/>
  <c r="T59" i="3" s="1"/>
  <c r="R60" i="3" l="1"/>
  <c r="S60" i="3" s="1"/>
  <c r="T60" i="3" s="1"/>
  <c r="R61" i="3" l="1"/>
  <c r="S61" i="3" s="1"/>
  <c r="T61" i="3" s="1"/>
  <c r="R62" i="3" l="1"/>
  <c r="S62" i="3" s="1"/>
  <c r="T62" i="3" s="1"/>
  <c r="R63" i="3" l="1"/>
  <c r="S63" i="3" s="1"/>
  <c r="T63" i="3" s="1"/>
  <c r="R64" i="3" l="1"/>
  <c r="S64" i="3" s="1"/>
  <c r="T64" i="3" s="1"/>
  <c r="R65" i="3" l="1"/>
  <c r="S65" i="3" s="1"/>
  <c r="T65" i="3" s="1"/>
  <c r="R66" i="3" l="1"/>
  <c r="S66" i="3" s="1"/>
  <c r="T66" i="3" s="1"/>
  <c r="R67" i="3" l="1"/>
  <c r="S67" i="3" s="1"/>
  <c r="T67" i="3" s="1"/>
  <c r="R68" i="3" l="1"/>
  <c r="S68" i="3" s="1"/>
  <c r="T68" i="3" s="1"/>
  <c r="R69" i="3" l="1"/>
  <c r="S69" i="3" l="1"/>
  <c r="B13" i="3" l="1"/>
  <c r="T69" i="3"/>
  <c r="B19" i="3"/>
  <c r="B17" i="3"/>
  <c r="B10" i="3"/>
  <c r="B18" i="3"/>
  <c r="B14" i="3"/>
  <c r="B11" i="3"/>
  <c r="B16" i="3"/>
  <c r="B8" i="3"/>
  <c r="B9" i="3"/>
  <c r="B15" i="3"/>
  <c r="B12" i="3"/>
  <c r="B24" i="3"/>
  <c r="B5" i="3"/>
  <c r="B7" i="3"/>
  <c r="B6" i="3"/>
  <c r="B21" i="3"/>
  <c r="B22" i="3"/>
  <c r="B20" i="3"/>
  <c r="B25" i="3"/>
  <c r="B23" i="3"/>
  <c r="B27" i="3"/>
  <c r="B26" i="3"/>
  <c r="B28" i="3"/>
</calcChain>
</file>

<file path=xl/sharedStrings.xml><?xml version="1.0" encoding="utf-8"?>
<sst xmlns="http://schemas.openxmlformats.org/spreadsheetml/2006/main" count="37" uniqueCount="35">
  <si>
    <t>Jours/Horaires</t>
  </si>
  <si>
    <t>Jour de l'an</t>
  </si>
  <si>
    <t>Lundi de Pâques</t>
  </si>
  <si>
    <t>Fête du Travail</t>
  </si>
  <si>
    <t>8 Mai</t>
  </si>
  <si>
    <t>Jeudi de l'Ascension</t>
  </si>
  <si>
    <t>Lundi de Pentecôte</t>
  </si>
  <si>
    <t>Fête Nationale</t>
  </si>
  <si>
    <t>Assomption</t>
  </si>
  <si>
    <t>La Toussaint</t>
  </si>
  <si>
    <t>Armistice</t>
  </si>
  <si>
    <t>Noël</t>
  </si>
  <si>
    <t>Congés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</si>
  <si>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</si>
  <si>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</si>
  <si>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</si>
  <si>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</si>
  <si>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</si>
  <si>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</si>
  <si>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</si>
  <si>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</si>
  <si>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</si>
  <si>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</si>
  <si>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</si>
  <si>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</si>
  <si>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Paul Hochon</t>
  </si>
  <si>
    <t>Anne Audine</t>
  </si>
  <si>
    <t>Marie Rouana</t>
  </si>
  <si>
    <t>Arlette Hamalibou</t>
  </si>
  <si>
    <t>Hassan Céhef</t>
  </si>
  <si>
    <t>Charline Galls</t>
  </si>
  <si>
    <t>Barrack Houda</t>
  </si>
  <si>
    <t>Laura Tatouille</t>
  </si>
  <si>
    <t>Lucie Sille</t>
  </si>
  <si>
    <t>Jours fériés en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</si>
</sst>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indent="1"/>
    </xf>
    <xf numFmtId="164" fontId="1" fillId="2" borderId="0" xfId="0" applyNumberFormat="1" applyFont="1" applyFill="1" applyAlignment="1">
      <alignment horizontal="left" indent="1"/>
    </xf>
    <xf numFmtId="0" fontId="1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right" vertical="center" indent="1"/>
    </xf>
    <xf numFmtId="0" fontId="1" fillId="2" borderId="0" xfId="0" applyFont="1" applyFill="1" applyAlignment="1">
      <alignment horizontal="right" vertical="center" indent="1"/>
    </xf>
    <xf numFmtId="0" fontId="2" fillId="3" borderId="0" xfId="0" applyFont="1" applyFill="1" applyAlignment="1">
      <alignment horizontal="right" vertical="center" indent="1"/>
    </xf>
    <xf numFmtId="0" fontId="2" fillId="3" borderId="0" xfId="0" applyFont="1" applyFill="1" applyAlignment="1">
      <alignment horizontal="left" vertical="center" indent="1"/>
    </xf>
    <xf numFmtId="164" fontId="1" fillId="2" borderId="0" xfId="0" applyNumberFormat="1" applyFont="1" applyFill="1" applyAlignment="1">
      <alignment horizontal="left" vertical="center" indent="1"/>
    </xf>
    <xf numFmtId="20" fontId="1" fillId="2" borderId="0" xfId="0" applyNumberFormat="1" applyFont="1" applyFill="1" applyAlignment="1">
      <alignment horizontal="right" vertical="center" indent="1"/>
    </xf>
    <xf numFmtId="164" fontId="1" fillId="2" borderId="0" xfId="0" applyNumberFormat="1" applyFont="1" applyFill="1" applyAlignment="1">
      <alignment horizontal="right" vertical="center" indent="1"/>
    </xf>
    <xf numFmtId="0" fontId="3" fillId="2" borderId="0" xfId="0" applyFont="1" applyFill="1" applyBorder="1" applyAlignment="1">
      <alignment vertical="center"/>
    </xf>
    <xf numFmtId="0" fontId="1" fillId="2" borderId="0" xfId="0" applyNumberFormat="1" applyFont="1" applyFill="1" applyAlignment="1">
      <alignment horizontal="left" vertical="center" indent="1"/>
    </xf>
    <xf numFmtId="0" fontId="1" fillId="2" borderId="0" xfId="0" applyFont="1" applyFill="1" applyAlignment="1">
      <alignment horizontal="right" indent="1"/>
    </xf>
    <xf numFmtId="14" fontId="1" fillId="2" borderId="0" xfId="0" applyNumberFormat="1" applyFont="1" applyFill="1" applyAlignment="1">
      <alignment horizontal="right" inden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53364-48CC-4CD0-8DDD-BB16FE5D7231}">
  <dimension ref="A1:Z69"/>
  <sheetViews>
    <sheetView tabSelected="1" workbookViewId="0">
      <selection activeCell="J2" sqref="J2"/>
    </sheetView>
  </sheetViews>
  <sheetFormatPr baseColWidth="10" defaultRowHeight="14.4" x14ac:dyDescent="0.55000000000000004"/>
  <cols>
    <col min="1" max="1" width="13.05078125" style="1" customWidth="1"/>
    <col min="2" max="2" width="28.1015625" style="1" customWidth="1"/>
    <col min="3" max="16" width="8.7890625" style="1" customWidth="1"/>
    <col min="17" max="17" width="10.9453125" style="1"/>
    <col min="18" max="18" width="25" style="1" customWidth="1"/>
    <col min="19" max="19" width="21.7890625" style="1" customWidth="1"/>
    <col min="20" max="20" width="25.05078125" style="1" customWidth="1"/>
    <col min="21" max="21" width="28.734375" style="1" customWidth="1"/>
    <col min="22" max="26" width="10.9453125" style="1" customWidth="1"/>
    <col min="27" max="16384" width="10.9453125" style="1"/>
  </cols>
  <sheetData>
    <row r="1" spans="1:26" x14ac:dyDescent="0.55000000000000004">
      <c r="A1" s="2"/>
    </row>
    <row r="2" spans="1:26" s="3" customFormat="1" ht="27.6" customHeight="1" x14ac:dyDescent="0.55000000000000004">
      <c r="B2" s="4" t="s">
        <v>18</v>
      </c>
      <c r="C2" s="12"/>
      <c r="D2" s="16">
        <v>2019</v>
      </c>
      <c r="E2" s="16"/>
      <c r="F2" s="12"/>
      <c r="G2" s="16" t="s">
        <v>29</v>
      </c>
      <c r="H2" s="16"/>
      <c r="I2" s="12"/>
      <c r="J2" s="12"/>
      <c r="K2" s="12"/>
      <c r="L2" s="12"/>
      <c r="M2" s="12"/>
      <c r="N2" s="12"/>
      <c r="O2" s="12"/>
      <c r="P2" s="12"/>
    </row>
    <row r="3" spans="1:26" s="3" customFormat="1" ht="18.899999999999999" customHeight="1" x14ac:dyDescent="0.55000000000000004">
      <c r="R3" s="9">
        <f>DATE(D2,VLOOKUP(B2,Y:Z,2,FALSE),1)-1</f>
        <v>43616</v>
      </c>
      <c r="S3" s="9">
        <f>WORKDAY.INTL(R3,1,1,'Jours-feries'!$C$5:$I$35)</f>
        <v>43619</v>
      </c>
      <c r="T3" s="13">
        <f>IF(COUNTIF($S$2:S2,S3)&gt;0,"",MAX($T$2:T2)+1)</f>
        <v>1</v>
      </c>
      <c r="Y3" s="3" t="s">
        <v>13</v>
      </c>
      <c r="Z3" s="3">
        <v>1</v>
      </c>
    </row>
    <row r="4" spans="1:26" s="3" customFormat="1" ht="18.899999999999999" customHeight="1" x14ac:dyDescent="0.55000000000000004">
      <c r="B4" s="6" t="s">
        <v>0</v>
      </c>
      <c r="C4" s="10">
        <v>0.3125</v>
      </c>
      <c r="D4" s="10">
        <v>0.35416666666666669</v>
      </c>
      <c r="E4" s="10">
        <v>0.39583333333333298</v>
      </c>
      <c r="F4" s="10">
        <v>0.4375</v>
      </c>
      <c r="G4" s="10">
        <v>0.47916666666666702</v>
      </c>
      <c r="H4" s="10">
        <v>0.52083333333333304</v>
      </c>
      <c r="I4" s="10">
        <v>0.5625</v>
      </c>
      <c r="J4" s="10">
        <v>0.60416666666666696</v>
      </c>
      <c r="K4" s="10">
        <v>0.64583333333333304</v>
      </c>
      <c r="L4" s="10">
        <v>0.6875</v>
      </c>
      <c r="M4" s="10">
        <v>0.72916666666666696</v>
      </c>
      <c r="N4" s="10">
        <v>0.77083333333333404</v>
      </c>
      <c r="O4" s="10">
        <v>0.8125</v>
      </c>
      <c r="P4" s="10">
        <v>0.85416666666666696</v>
      </c>
      <c r="R4" s="9">
        <f>R3+1</f>
        <v>43617</v>
      </c>
      <c r="S4" s="9">
        <f>WORKDAY.INTL(R4,1,1,'Jours-feries'!$C$5:$I$35)</f>
        <v>43619</v>
      </c>
      <c r="T4" s="13" t="str">
        <f>IF(COUNTIF($S$2:S3,S4)&gt;0,"",MAX($T$2:T3)+1)</f>
        <v/>
      </c>
      <c r="Y4" s="3" t="s">
        <v>14</v>
      </c>
      <c r="Z4" s="3">
        <v>2</v>
      </c>
    </row>
    <row r="5" spans="1:26" s="3" customFormat="1" ht="18.899999999999999" customHeight="1" x14ac:dyDescent="0.55000000000000004">
      <c r="B5" s="11">
        <f>IFERROR(INDEX(S:T,MATCH(ROW(A1),T:T,0),1),"")</f>
        <v>43619</v>
      </c>
      <c r="R5" s="9">
        <f t="shared" ref="R5:R68" si="0">R4+1</f>
        <v>43618</v>
      </c>
      <c r="S5" s="9">
        <f>WORKDAY.INTL(R5,1,1,'Jours-feries'!$C$5:$I$35)</f>
        <v>43619</v>
      </c>
      <c r="T5" s="13" t="str">
        <f>IF(COUNTIF($S$2:S4,S5)&gt;0,"",MAX($T$2:T4)+1)</f>
        <v/>
      </c>
      <c r="Y5" s="3" t="s">
        <v>15</v>
      </c>
      <c r="Z5" s="3">
        <v>3</v>
      </c>
    </row>
    <row r="6" spans="1:26" s="3" customFormat="1" ht="18.899999999999999" customHeight="1" x14ac:dyDescent="0.55000000000000004">
      <c r="B6" s="11">
        <f t="shared" ref="B6:B28" si="1">IFERROR(INDEX(S:T,MATCH(ROW(A2),T:T,0),1),"")</f>
        <v>43620</v>
      </c>
      <c r="R6" s="9">
        <f t="shared" si="0"/>
        <v>43619</v>
      </c>
      <c r="S6" s="9">
        <f>WORKDAY.INTL(R6,1,1,'Jours-feries'!$C$5:$I$35)</f>
        <v>43620</v>
      </c>
      <c r="T6" s="13">
        <f>IF(COUNTIF($S$2:S5,S6)&gt;0,"",MAX($T$2:T5)+1)</f>
        <v>2</v>
      </c>
      <c r="Y6" s="3" t="s">
        <v>16</v>
      </c>
      <c r="Z6" s="3">
        <v>4</v>
      </c>
    </row>
    <row r="7" spans="1:26" s="3" customFormat="1" ht="18.899999999999999" customHeight="1" x14ac:dyDescent="0.55000000000000004">
      <c r="B7" s="11">
        <f t="shared" si="1"/>
        <v>43621</v>
      </c>
      <c r="R7" s="9">
        <f t="shared" si="0"/>
        <v>43620</v>
      </c>
      <c r="S7" s="9">
        <f>WORKDAY.INTL(R7,1,1,'Jours-feries'!$C$5:$I$35)</f>
        <v>43621</v>
      </c>
      <c r="T7" s="13">
        <f>IF(COUNTIF($S$2:S6,S7)&gt;0,"",MAX($T$2:T6)+1)</f>
        <v>3</v>
      </c>
      <c r="Y7" s="3" t="s">
        <v>17</v>
      </c>
      <c r="Z7" s="3">
        <v>5</v>
      </c>
    </row>
    <row r="8" spans="1:26" s="3" customFormat="1" ht="18.899999999999999" customHeight="1" x14ac:dyDescent="0.55000000000000004">
      <c r="B8" s="11">
        <f t="shared" si="1"/>
        <v>43622</v>
      </c>
      <c r="R8" s="9">
        <f t="shared" si="0"/>
        <v>43621</v>
      </c>
      <c r="S8" s="9">
        <f>WORKDAY.INTL(R8,1,1,'Jours-feries'!$C$5:$I$35)</f>
        <v>43622</v>
      </c>
      <c r="T8" s="13">
        <f>IF(COUNTIF($S$2:S7,S8)&gt;0,"",MAX($T$2:T7)+1)</f>
        <v>4</v>
      </c>
      <c r="Y8" s="3" t="s">
        <v>18</v>
      </c>
      <c r="Z8" s="3">
        <v>6</v>
      </c>
    </row>
    <row r="9" spans="1:26" s="3" customFormat="1" ht="18.899999999999999" customHeight="1" x14ac:dyDescent="0.55000000000000004">
      <c r="B9" s="11">
        <f t="shared" si="1"/>
        <v>43623</v>
      </c>
      <c r="R9" s="9">
        <f t="shared" si="0"/>
        <v>43622</v>
      </c>
      <c r="S9" s="9">
        <f>WORKDAY.INTL(R9,1,1,'Jours-feries'!$C$5:$I$35)</f>
        <v>43623</v>
      </c>
      <c r="T9" s="13">
        <f>IF(COUNTIF($S$2:S8,S9)&gt;0,"",MAX($T$2:T8)+1)</f>
        <v>5</v>
      </c>
      <c r="Y9" s="3" t="s">
        <v>19</v>
      </c>
      <c r="Z9" s="3">
        <v>7</v>
      </c>
    </row>
    <row r="10" spans="1:26" s="3" customFormat="1" ht="18.899999999999999" customHeight="1" x14ac:dyDescent="0.55000000000000004">
      <c r="B10" s="11">
        <f t="shared" si="1"/>
        <v>43627</v>
      </c>
      <c r="R10" s="9">
        <f t="shared" si="0"/>
        <v>43623</v>
      </c>
      <c r="S10" s="9">
        <f>WORKDAY.INTL(R10,1,1,'Jours-feries'!$C$5:$I$35)</f>
        <v>43627</v>
      </c>
      <c r="T10" s="13">
        <f>IF(COUNTIF($S$2:S9,S10)&gt;0,"",MAX($T$2:T9)+1)</f>
        <v>6</v>
      </c>
      <c r="Y10" s="3" t="s">
        <v>20</v>
      </c>
      <c r="Z10" s="3">
        <v>8</v>
      </c>
    </row>
    <row r="11" spans="1:26" s="3" customFormat="1" ht="18.899999999999999" customHeight="1" x14ac:dyDescent="0.55000000000000004">
      <c r="B11" s="11">
        <f t="shared" si="1"/>
        <v>43628</v>
      </c>
      <c r="R11" s="9">
        <f t="shared" si="0"/>
        <v>43624</v>
      </c>
      <c r="S11" s="9">
        <f>WORKDAY.INTL(R11,1,1,'Jours-feries'!$C$5:$I$35)</f>
        <v>43627</v>
      </c>
      <c r="T11" s="13" t="str">
        <f>IF(COUNTIF($S$2:S10,S11)&gt;0,"",MAX($T$2:T10)+1)</f>
        <v/>
      </c>
      <c r="Y11" s="3" t="s">
        <v>21</v>
      </c>
      <c r="Z11" s="3">
        <v>9</v>
      </c>
    </row>
    <row r="12" spans="1:26" s="3" customFormat="1" ht="18.899999999999999" customHeight="1" x14ac:dyDescent="0.55000000000000004">
      <c r="B12" s="11">
        <f t="shared" si="1"/>
        <v>43629</v>
      </c>
      <c r="R12" s="9">
        <f t="shared" si="0"/>
        <v>43625</v>
      </c>
      <c r="S12" s="9">
        <f>WORKDAY.INTL(R12,1,1,'Jours-feries'!$C$5:$I$35)</f>
        <v>43627</v>
      </c>
      <c r="T12" s="13" t="str">
        <f>IF(COUNTIF($S$2:S11,S12)&gt;0,"",MAX($T$2:T11)+1)</f>
        <v/>
      </c>
      <c r="Y12" s="3" t="s">
        <v>22</v>
      </c>
      <c r="Z12" s="3">
        <v>10</v>
      </c>
    </row>
    <row r="13" spans="1:26" s="3" customFormat="1" ht="18.899999999999999" customHeight="1" x14ac:dyDescent="0.55000000000000004">
      <c r="B13" s="11">
        <f t="shared" si="1"/>
        <v>43630</v>
      </c>
      <c r="R13" s="9">
        <f t="shared" si="0"/>
        <v>43626</v>
      </c>
      <c r="S13" s="9">
        <f>WORKDAY.INTL(R13,1,1,'Jours-feries'!$C$5:$I$35)</f>
        <v>43627</v>
      </c>
      <c r="T13" s="13" t="str">
        <f>IF(COUNTIF($S$2:S12,S13)&gt;0,"",MAX($T$2:T12)+1)</f>
        <v/>
      </c>
      <c r="Y13" s="3" t="s">
        <v>23</v>
      </c>
      <c r="Z13" s="3">
        <v>11</v>
      </c>
    </row>
    <row r="14" spans="1:26" s="3" customFormat="1" ht="18.899999999999999" customHeight="1" x14ac:dyDescent="0.55000000000000004">
      <c r="B14" s="11">
        <f t="shared" si="1"/>
        <v>43633</v>
      </c>
      <c r="R14" s="9">
        <f t="shared" si="0"/>
        <v>43627</v>
      </c>
      <c r="S14" s="9">
        <f>WORKDAY.INTL(R14,1,1,'Jours-feries'!$C$5:$I$35)</f>
        <v>43628</v>
      </c>
      <c r="T14" s="13">
        <f>IF(COUNTIF($S$2:S13,S14)&gt;0,"",MAX($T$2:T13)+1)</f>
        <v>7</v>
      </c>
      <c r="Y14" s="3" t="s">
        <v>24</v>
      </c>
      <c r="Z14" s="3">
        <v>12</v>
      </c>
    </row>
    <row r="15" spans="1:26" s="3" customFormat="1" ht="18.899999999999999" customHeight="1" x14ac:dyDescent="0.55000000000000004">
      <c r="B15" s="11">
        <f t="shared" si="1"/>
        <v>43634</v>
      </c>
      <c r="R15" s="9">
        <f t="shared" si="0"/>
        <v>43628</v>
      </c>
      <c r="S15" s="9">
        <f>WORKDAY.INTL(R15,1,1,'Jours-feries'!$C$5:$I$35)</f>
        <v>43629</v>
      </c>
      <c r="T15" s="13">
        <f>IF(COUNTIF($S$2:S14,S15)&gt;0,"",MAX($T$2:T14)+1)</f>
        <v>8</v>
      </c>
    </row>
    <row r="16" spans="1:26" s="3" customFormat="1" ht="18.899999999999999" customHeight="1" x14ac:dyDescent="0.55000000000000004">
      <c r="B16" s="11">
        <f t="shared" si="1"/>
        <v>43635</v>
      </c>
      <c r="R16" s="9">
        <f t="shared" si="0"/>
        <v>43629</v>
      </c>
      <c r="S16" s="9">
        <f>WORKDAY.INTL(R16,1,1,'Jours-feries'!$C$5:$I$35)</f>
        <v>43630</v>
      </c>
      <c r="T16" s="13">
        <f>IF(COUNTIF($S$2:S15,S16)&gt;0,"",MAX($T$2:T15)+1)</f>
        <v>9</v>
      </c>
    </row>
    <row r="17" spans="2:20" s="3" customFormat="1" ht="18.899999999999999" customHeight="1" x14ac:dyDescent="0.55000000000000004">
      <c r="B17" s="11">
        <f t="shared" si="1"/>
        <v>43636</v>
      </c>
      <c r="R17" s="9">
        <f t="shared" si="0"/>
        <v>43630</v>
      </c>
      <c r="S17" s="9">
        <f>WORKDAY.INTL(R17,1,1,'Jours-feries'!$C$5:$I$35)</f>
        <v>43633</v>
      </c>
      <c r="T17" s="13">
        <f>IF(COUNTIF($S$2:S16,S17)&gt;0,"",MAX($T$2:T16)+1)</f>
        <v>10</v>
      </c>
    </row>
    <row r="18" spans="2:20" s="3" customFormat="1" ht="18.899999999999999" customHeight="1" x14ac:dyDescent="0.55000000000000004">
      <c r="B18" s="11">
        <f t="shared" si="1"/>
        <v>43637</v>
      </c>
      <c r="R18" s="9">
        <f t="shared" si="0"/>
        <v>43631</v>
      </c>
      <c r="S18" s="9">
        <f>WORKDAY.INTL(R18,1,1,'Jours-feries'!$C$5:$I$35)</f>
        <v>43633</v>
      </c>
      <c r="T18" s="13" t="str">
        <f>IF(COUNTIF($S$2:S17,S18)&gt;0,"",MAX($T$2:T17)+1)</f>
        <v/>
      </c>
    </row>
    <row r="19" spans="2:20" s="3" customFormat="1" ht="18.899999999999999" customHeight="1" x14ac:dyDescent="0.55000000000000004">
      <c r="B19" s="11">
        <f t="shared" si="1"/>
        <v>43640</v>
      </c>
      <c r="R19" s="9">
        <f t="shared" si="0"/>
        <v>43632</v>
      </c>
      <c r="S19" s="9">
        <f>WORKDAY.INTL(R19,1,1,'Jours-feries'!$C$5:$I$35)</f>
        <v>43633</v>
      </c>
      <c r="T19" s="13" t="str">
        <f>IF(COUNTIF($S$2:S18,S19)&gt;0,"",MAX($T$2:T18)+1)</f>
        <v/>
      </c>
    </row>
    <row r="20" spans="2:20" s="3" customFormat="1" ht="18.899999999999999" customHeight="1" x14ac:dyDescent="0.55000000000000004">
      <c r="B20" s="11">
        <f t="shared" si="1"/>
        <v>43641</v>
      </c>
      <c r="R20" s="9">
        <f t="shared" si="0"/>
        <v>43633</v>
      </c>
      <c r="S20" s="9">
        <f>WORKDAY.INTL(R20,1,1,'Jours-feries'!$C$5:$I$35)</f>
        <v>43634</v>
      </c>
      <c r="T20" s="13">
        <f>IF(COUNTIF($S$2:S19,S20)&gt;0,"",MAX($T$2:T19)+1)</f>
        <v>11</v>
      </c>
    </row>
    <row r="21" spans="2:20" s="3" customFormat="1" ht="18.899999999999999" customHeight="1" x14ac:dyDescent="0.55000000000000004">
      <c r="B21" s="11">
        <f t="shared" si="1"/>
        <v>43642</v>
      </c>
      <c r="R21" s="9">
        <f t="shared" si="0"/>
        <v>43634</v>
      </c>
      <c r="S21" s="9">
        <f>WORKDAY.INTL(R21,1,1,'Jours-feries'!$C$5:$I$35)</f>
        <v>43635</v>
      </c>
      <c r="T21" s="13">
        <f>IF(COUNTIF($S$2:S20,S21)&gt;0,"",MAX($T$2:T20)+1)</f>
        <v>12</v>
      </c>
    </row>
    <row r="22" spans="2:20" s="3" customFormat="1" ht="18.899999999999999" customHeight="1" x14ac:dyDescent="0.55000000000000004">
      <c r="B22" s="11">
        <f t="shared" si="1"/>
        <v>43643</v>
      </c>
      <c r="R22" s="9">
        <f t="shared" si="0"/>
        <v>43635</v>
      </c>
      <c r="S22" s="9">
        <f>WORKDAY.INTL(R22,1,1,'Jours-feries'!$C$5:$I$35)</f>
        <v>43636</v>
      </c>
      <c r="T22" s="13">
        <f>IF(COUNTIF($S$2:S21,S22)&gt;0,"",MAX($T$2:T21)+1)</f>
        <v>13</v>
      </c>
    </row>
    <row r="23" spans="2:20" s="3" customFormat="1" ht="18.899999999999999" customHeight="1" x14ac:dyDescent="0.55000000000000004">
      <c r="B23" s="11">
        <f t="shared" si="1"/>
        <v>43644</v>
      </c>
      <c r="R23" s="9">
        <f t="shared" si="0"/>
        <v>43636</v>
      </c>
      <c r="S23" s="9">
        <f>WORKDAY.INTL(R23,1,1,'Jours-feries'!$C$5:$I$35)</f>
        <v>43637</v>
      </c>
      <c r="T23" s="13">
        <f>IF(COUNTIF($S$2:S22,S23)&gt;0,"",MAX($T$2:T22)+1)</f>
        <v>14</v>
      </c>
    </row>
    <row r="24" spans="2:20" s="3" customFormat="1" ht="18.899999999999999" customHeight="1" x14ac:dyDescent="0.55000000000000004">
      <c r="B24" s="11">
        <f t="shared" si="1"/>
        <v>43647</v>
      </c>
      <c r="R24" s="9">
        <f t="shared" si="0"/>
        <v>43637</v>
      </c>
      <c r="S24" s="9">
        <f>WORKDAY.INTL(R24,1,1,'Jours-feries'!$C$5:$I$35)</f>
        <v>43640</v>
      </c>
      <c r="T24" s="13">
        <f>IF(COUNTIF($S$2:S23,S24)&gt;0,"",MAX($T$2:T23)+1)</f>
        <v>15</v>
      </c>
    </row>
    <row r="25" spans="2:20" s="3" customFormat="1" ht="18.899999999999999" customHeight="1" x14ac:dyDescent="0.55000000000000004">
      <c r="B25" s="11">
        <f t="shared" si="1"/>
        <v>43648</v>
      </c>
      <c r="R25" s="9">
        <f t="shared" si="0"/>
        <v>43638</v>
      </c>
      <c r="S25" s="9">
        <f>WORKDAY.INTL(R25,1,1,'Jours-feries'!$C$5:$I$35)</f>
        <v>43640</v>
      </c>
      <c r="T25" s="13" t="str">
        <f>IF(COUNTIF($S$2:S24,S25)&gt;0,"",MAX($T$2:T24)+1)</f>
        <v/>
      </c>
    </row>
    <row r="26" spans="2:20" s="3" customFormat="1" ht="18.899999999999999" customHeight="1" x14ac:dyDescent="0.55000000000000004">
      <c r="B26" s="11">
        <f t="shared" si="1"/>
        <v>43649</v>
      </c>
      <c r="R26" s="9">
        <f t="shared" si="0"/>
        <v>43639</v>
      </c>
      <c r="S26" s="9">
        <f>WORKDAY.INTL(R26,1,1,'Jours-feries'!$C$5:$I$35)</f>
        <v>43640</v>
      </c>
      <c r="T26" s="13" t="str">
        <f>IF(COUNTIF($S$2:S25,S26)&gt;0,"",MAX($T$2:T25)+1)</f>
        <v/>
      </c>
    </row>
    <row r="27" spans="2:20" s="3" customFormat="1" ht="18.899999999999999" customHeight="1" x14ac:dyDescent="0.55000000000000004">
      <c r="B27" s="11">
        <f t="shared" si="1"/>
        <v>43650</v>
      </c>
      <c r="R27" s="9">
        <f t="shared" si="0"/>
        <v>43640</v>
      </c>
      <c r="S27" s="9">
        <f>WORKDAY.INTL(R27,1,1,'Jours-feries'!$C$5:$I$35)</f>
        <v>43641</v>
      </c>
      <c r="T27" s="13">
        <f>IF(COUNTIF($S$2:S26,S27)&gt;0,"",MAX($T$2:T26)+1)</f>
        <v>16</v>
      </c>
    </row>
    <row r="28" spans="2:20" s="3" customFormat="1" ht="18.899999999999999" customHeight="1" x14ac:dyDescent="0.55000000000000004">
      <c r="B28" s="11">
        <f t="shared" si="1"/>
        <v>43651</v>
      </c>
      <c r="R28" s="9">
        <f t="shared" si="0"/>
        <v>43641</v>
      </c>
      <c r="S28" s="9">
        <f>WORKDAY.INTL(R28,1,1,'Jours-feries'!$C$5:$I$35)</f>
        <v>43642</v>
      </c>
      <c r="T28" s="13">
        <f>IF(COUNTIF($S$2:S27,S28)&gt;0,"",MAX($T$2:T27)+1)</f>
        <v>17</v>
      </c>
    </row>
    <row r="29" spans="2:20" s="3" customFormat="1" ht="18.899999999999999" customHeight="1" x14ac:dyDescent="0.55000000000000004">
      <c r="B29" s="11"/>
      <c r="R29" s="9">
        <f t="shared" si="0"/>
        <v>43642</v>
      </c>
      <c r="S29" s="9">
        <f>WORKDAY.INTL(R29,1,1,'Jours-feries'!$C$5:$I$35)</f>
        <v>43643</v>
      </c>
      <c r="T29" s="13">
        <f>IF(COUNTIF($S$2:S28,S29)&gt;0,"",MAX($T$2:T28)+1)</f>
        <v>18</v>
      </c>
    </row>
    <row r="30" spans="2:20" s="3" customFormat="1" ht="18.899999999999999" customHeight="1" x14ac:dyDescent="0.55000000000000004">
      <c r="B30" s="11"/>
      <c r="R30" s="9">
        <f t="shared" si="0"/>
        <v>43643</v>
      </c>
      <c r="S30" s="9">
        <f>WORKDAY.INTL(R30,1,1,'Jours-feries'!$C$5:$I$35)</f>
        <v>43644</v>
      </c>
      <c r="T30" s="13">
        <f>IF(COUNTIF($S$2:S29,S30)&gt;0,"",MAX($T$2:T29)+1)</f>
        <v>19</v>
      </c>
    </row>
    <row r="31" spans="2:20" s="3" customFormat="1" ht="18.899999999999999" customHeight="1" x14ac:dyDescent="0.55000000000000004">
      <c r="B31" s="11"/>
      <c r="R31" s="9">
        <f t="shared" si="0"/>
        <v>43644</v>
      </c>
      <c r="S31" s="9">
        <f>WORKDAY.INTL(R31,1,1,'Jours-feries'!$C$5:$I$35)</f>
        <v>43647</v>
      </c>
      <c r="T31" s="13">
        <f>IF(COUNTIF($S$2:S30,S31)&gt;0,"",MAX($T$2:T30)+1)</f>
        <v>20</v>
      </c>
    </row>
    <row r="32" spans="2:20" s="3" customFormat="1" ht="18.899999999999999" customHeight="1" x14ac:dyDescent="0.55000000000000004">
      <c r="B32" s="11"/>
      <c r="R32" s="9">
        <f t="shared" si="0"/>
        <v>43645</v>
      </c>
      <c r="S32" s="9">
        <f>WORKDAY.INTL(R32,1,1,'Jours-feries'!$C$5:$I$35)</f>
        <v>43647</v>
      </c>
      <c r="T32" s="13" t="str">
        <f>IF(COUNTIF($S$2:S31,S32)&gt;0,"",MAX($T$2:T31)+1)</f>
        <v/>
      </c>
    </row>
    <row r="33" spans="2:20" s="3" customFormat="1" ht="18.899999999999999" customHeight="1" x14ac:dyDescent="0.55000000000000004">
      <c r="B33" s="11"/>
      <c r="R33" s="9">
        <f t="shared" si="0"/>
        <v>43646</v>
      </c>
      <c r="S33" s="9">
        <f>WORKDAY.INTL(R33,1,1,'Jours-feries'!$C$5:$I$35)</f>
        <v>43647</v>
      </c>
      <c r="T33" s="13" t="str">
        <f>IF(COUNTIF($S$2:S32,S33)&gt;0,"",MAX($T$2:T32)+1)</f>
        <v/>
      </c>
    </row>
    <row r="34" spans="2:20" s="3" customFormat="1" ht="18.899999999999999" customHeight="1" x14ac:dyDescent="0.55000000000000004">
      <c r="B34" s="11"/>
      <c r="R34" s="9">
        <f t="shared" si="0"/>
        <v>43647</v>
      </c>
      <c r="S34" s="9">
        <f>WORKDAY.INTL(R34,1,1,'Jours-feries'!$C$5:$I$35)</f>
        <v>43648</v>
      </c>
      <c r="T34" s="13">
        <f>IF(COUNTIF($S$2:S33,S34)&gt;0,"",MAX($T$2:T33)+1)</f>
        <v>21</v>
      </c>
    </row>
    <row r="35" spans="2:20" x14ac:dyDescent="0.55000000000000004">
      <c r="B35" s="11"/>
      <c r="R35" s="9">
        <f t="shared" si="0"/>
        <v>43648</v>
      </c>
      <c r="S35" s="9">
        <f>WORKDAY.INTL(R35,1,1,'Jours-feries'!$C$5:$I$35)</f>
        <v>43649</v>
      </c>
      <c r="T35" s="13">
        <f>IF(COUNTIF($S$2:S34,S35)&gt;0,"",MAX($T$2:T34)+1)</f>
        <v>22</v>
      </c>
    </row>
    <row r="36" spans="2:20" x14ac:dyDescent="0.55000000000000004">
      <c r="B36" s="11"/>
      <c r="R36" s="9">
        <f t="shared" si="0"/>
        <v>43649</v>
      </c>
      <c r="S36" s="9">
        <f>WORKDAY.INTL(R36,1,1,'Jours-feries'!$C$5:$I$35)</f>
        <v>43650</v>
      </c>
      <c r="T36" s="13">
        <f>IF(COUNTIF($S$2:S35,S36)&gt;0,"",MAX($T$2:T35)+1)</f>
        <v>23</v>
      </c>
    </row>
    <row r="37" spans="2:20" x14ac:dyDescent="0.55000000000000004">
      <c r="B37" s="11"/>
      <c r="R37" s="9">
        <f t="shared" si="0"/>
        <v>43650</v>
      </c>
      <c r="S37" s="9">
        <f>WORKDAY.INTL(R37,1,1,'Jours-feries'!$C$5:$I$35)</f>
        <v>43651</v>
      </c>
      <c r="T37" s="13">
        <f>IF(COUNTIF($S$2:S36,S37)&gt;0,"",MAX($T$2:T36)+1)</f>
        <v>24</v>
      </c>
    </row>
    <row r="38" spans="2:20" x14ac:dyDescent="0.55000000000000004">
      <c r="B38" s="11"/>
      <c r="R38" s="9">
        <f t="shared" si="0"/>
        <v>43651</v>
      </c>
      <c r="S38" s="9">
        <f>WORKDAY.INTL(R38,1,1,'Jours-feries'!$C$5:$I$35)</f>
        <v>43654</v>
      </c>
      <c r="T38" s="13">
        <f>IF(COUNTIF($S$2:S37,S38)&gt;0,"",MAX($T$2:T37)+1)</f>
        <v>25</v>
      </c>
    </row>
    <row r="39" spans="2:20" x14ac:dyDescent="0.55000000000000004">
      <c r="B39" s="11"/>
      <c r="R39" s="9">
        <f t="shared" si="0"/>
        <v>43652</v>
      </c>
      <c r="S39" s="9">
        <f>WORKDAY.INTL(R39,1,1,'Jours-feries'!$C$5:$I$35)</f>
        <v>43654</v>
      </c>
      <c r="T39" s="13" t="str">
        <f>IF(COUNTIF($S$2:S38,S39)&gt;0,"",MAX($T$2:T38)+1)</f>
        <v/>
      </c>
    </row>
    <row r="40" spans="2:20" x14ac:dyDescent="0.55000000000000004">
      <c r="B40" s="11"/>
      <c r="R40" s="9">
        <f t="shared" si="0"/>
        <v>43653</v>
      </c>
      <c r="S40" s="9">
        <f>WORKDAY.INTL(R40,1,1,'Jours-feries'!$C$5:$I$35)</f>
        <v>43654</v>
      </c>
      <c r="T40" s="13" t="str">
        <f>IF(COUNTIF($S$2:S39,S40)&gt;0,"",MAX($T$2:T39)+1)</f>
        <v/>
      </c>
    </row>
    <row r="41" spans="2:20" x14ac:dyDescent="0.55000000000000004">
      <c r="B41" s="11"/>
      <c r="R41" s="9">
        <f t="shared" si="0"/>
        <v>43654</v>
      </c>
      <c r="S41" s="9">
        <f>WORKDAY.INTL(R41,1,1,'Jours-feries'!$C$5:$I$35)</f>
        <v>43655</v>
      </c>
      <c r="T41" s="13">
        <f>IF(COUNTIF($S$2:S40,S41)&gt;0,"",MAX($T$2:T40)+1)</f>
        <v>26</v>
      </c>
    </row>
    <row r="42" spans="2:20" x14ac:dyDescent="0.55000000000000004">
      <c r="B42" s="11"/>
      <c r="R42" s="9">
        <f t="shared" si="0"/>
        <v>43655</v>
      </c>
      <c r="S42" s="9">
        <f>WORKDAY.INTL(R42,1,1,'Jours-feries'!$C$5:$I$35)</f>
        <v>43656</v>
      </c>
      <c r="T42" s="13">
        <f>IF(COUNTIF($S$2:S41,S42)&gt;0,"",MAX($T$2:T41)+1)</f>
        <v>27</v>
      </c>
    </row>
    <row r="43" spans="2:20" x14ac:dyDescent="0.55000000000000004">
      <c r="B43" s="11"/>
      <c r="R43" s="9">
        <f t="shared" si="0"/>
        <v>43656</v>
      </c>
      <c r="S43" s="9">
        <f>WORKDAY.INTL(R43,1,1,'Jours-feries'!$C$5:$I$35)</f>
        <v>43657</v>
      </c>
      <c r="T43" s="13">
        <f>IF(COUNTIF($S$2:S42,S43)&gt;0,"",MAX($T$2:T42)+1)</f>
        <v>28</v>
      </c>
    </row>
    <row r="44" spans="2:20" x14ac:dyDescent="0.55000000000000004">
      <c r="R44" s="9">
        <f t="shared" si="0"/>
        <v>43657</v>
      </c>
      <c r="S44" s="9">
        <f>WORKDAY.INTL(R44,1,1,'Jours-feries'!$C$5:$I$35)</f>
        <v>43658</v>
      </c>
      <c r="T44" s="13">
        <f>IF(COUNTIF($S$2:S43,S44)&gt;0,"",MAX($T$2:T43)+1)</f>
        <v>29</v>
      </c>
    </row>
    <row r="45" spans="2:20" x14ac:dyDescent="0.55000000000000004">
      <c r="R45" s="9">
        <f t="shared" si="0"/>
        <v>43658</v>
      </c>
      <c r="S45" s="9">
        <f>WORKDAY.INTL(R45,1,1,'Jours-feries'!$C$5:$I$35)</f>
        <v>43661</v>
      </c>
      <c r="T45" s="13">
        <f>IF(COUNTIF($S$2:S44,S45)&gt;0,"",MAX($T$2:T44)+1)</f>
        <v>30</v>
      </c>
    </row>
    <row r="46" spans="2:20" x14ac:dyDescent="0.55000000000000004">
      <c r="R46" s="9">
        <f t="shared" si="0"/>
        <v>43659</v>
      </c>
      <c r="S46" s="9">
        <f>WORKDAY.INTL(R46,1,1,'Jours-feries'!$C$5:$I$35)</f>
        <v>43661</v>
      </c>
      <c r="T46" s="13" t="str">
        <f>IF(COUNTIF($S$2:S45,S46)&gt;0,"",MAX($T$2:T45)+1)</f>
        <v/>
      </c>
    </row>
    <row r="47" spans="2:20" x14ac:dyDescent="0.55000000000000004">
      <c r="R47" s="9">
        <f t="shared" si="0"/>
        <v>43660</v>
      </c>
      <c r="S47" s="9">
        <f>WORKDAY.INTL(R47,1,1,'Jours-feries'!$C$5:$I$35)</f>
        <v>43661</v>
      </c>
      <c r="T47" s="13" t="str">
        <f>IF(COUNTIF($S$2:S46,S47)&gt;0,"",MAX($T$2:T46)+1)</f>
        <v/>
      </c>
    </row>
    <row r="48" spans="2:20" x14ac:dyDescent="0.55000000000000004">
      <c r="R48" s="9">
        <f t="shared" si="0"/>
        <v>43661</v>
      </c>
      <c r="S48" s="9">
        <f>WORKDAY.INTL(R48,1,1,'Jours-feries'!$C$5:$I$35)</f>
        <v>43662</v>
      </c>
      <c r="T48" s="13">
        <f>IF(COUNTIF($S$2:S47,S48)&gt;0,"",MAX($T$2:T47)+1)</f>
        <v>31</v>
      </c>
    </row>
    <row r="49" spans="18:20" x14ac:dyDescent="0.55000000000000004">
      <c r="R49" s="9">
        <f t="shared" si="0"/>
        <v>43662</v>
      </c>
      <c r="S49" s="9">
        <f>WORKDAY.INTL(R49,1,1,'Jours-feries'!$C$5:$I$35)</f>
        <v>43663</v>
      </c>
      <c r="T49" s="13">
        <f>IF(COUNTIF($S$2:S48,S49)&gt;0,"",MAX($T$2:T48)+1)</f>
        <v>32</v>
      </c>
    </row>
    <row r="50" spans="18:20" x14ac:dyDescent="0.55000000000000004">
      <c r="R50" s="9">
        <f t="shared" si="0"/>
        <v>43663</v>
      </c>
      <c r="S50" s="9">
        <f>WORKDAY.INTL(R50,1,1,'Jours-feries'!$C$5:$I$35)</f>
        <v>43664</v>
      </c>
      <c r="T50" s="13">
        <f>IF(COUNTIF($S$2:S49,S50)&gt;0,"",MAX($T$2:T49)+1)</f>
        <v>33</v>
      </c>
    </row>
    <row r="51" spans="18:20" x14ac:dyDescent="0.55000000000000004">
      <c r="R51" s="9">
        <f t="shared" si="0"/>
        <v>43664</v>
      </c>
      <c r="S51" s="9">
        <f>WORKDAY.INTL(R51,1,1,'Jours-feries'!$C$5:$I$35)</f>
        <v>43665</v>
      </c>
      <c r="T51" s="13">
        <f>IF(COUNTIF($S$2:S50,S51)&gt;0,"",MAX($T$2:T50)+1)</f>
        <v>34</v>
      </c>
    </row>
    <row r="52" spans="18:20" x14ac:dyDescent="0.55000000000000004">
      <c r="R52" s="9">
        <f t="shared" si="0"/>
        <v>43665</v>
      </c>
      <c r="S52" s="9">
        <f>WORKDAY.INTL(R52,1,1,'Jours-feries'!$C$5:$I$35)</f>
        <v>43668</v>
      </c>
      <c r="T52" s="13">
        <f>IF(COUNTIF($S$2:S51,S52)&gt;0,"",MAX($T$2:T51)+1)</f>
        <v>35</v>
      </c>
    </row>
    <row r="53" spans="18:20" x14ac:dyDescent="0.55000000000000004">
      <c r="R53" s="9">
        <f t="shared" si="0"/>
        <v>43666</v>
      </c>
      <c r="S53" s="9">
        <f>WORKDAY.INTL(R53,1,1,'Jours-feries'!$C$5:$I$35)</f>
        <v>43668</v>
      </c>
      <c r="T53" s="13" t="str">
        <f>IF(COUNTIF($S$2:S52,S53)&gt;0,"",MAX($T$2:T52)+1)</f>
        <v/>
      </c>
    </row>
    <row r="54" spans="18:20" x14ac:dyDescent="0.55000000000000004">
      <c r="R54" s="9">
        <f t="shared" si="0"/>
        <v>43667</v>
      </c>
      <c r="S54" s="9">
        <f>WORKDAY.INTL(R54,1,1,'Jours-feries'!$C$5:$I$35)</f>
        <v>43668</v>
      </c>
      <c r="T54" s="13" t="str">
        <f>IF(COUNTIF($S$2:S53,S54)&gt;0,"",MAX($T$2:T53)+1)</f>
        <v/>
      </c>
    </row>
    <row r="55" spans="18:20" x14ac:dyDescent="0.55000000000000004">
      <c r="R55" s="9">
        <f t="shared" si="0"/>
        <v>43668</v>
      </c>
      <c r="S55" s="9">
        <f>WORKDAY.INTL(R55,1,1,'Jours-feries'!$C$5:$I$35)</f>
        <v>43669</v>
      </c>
      <c r="T55" s="13">
        <f>IF(COUNTIF($S$2:S54,S55)&gt;0,"",MAX($T$2:T54)+1)</f>
        <v>36</v>
      </c>
    </row>
    <row r="56" spans="18:20" x14ac:dyDescent="0.55000000000000004">
      <c r="R56" s="9">
        <f t="shared" si="0"/>
        <v>43669</v>
      </c>
      <c r="S56" s="9">
        <f>WORKDAY.INTL(R56,1,1,'Jours-feries'!$C$5:$I$35)</f>
        <v>43670</v>
      </c>
      <c r="T56" s="13">
        <f>IF(COUNTIF($S$2:S55,S56)&gt;0,"",MAX($T$2:T55)+1)</f>
        <v>37</v>
      </c>
    </row>
    <row r="57" spans="18:20" x14ac:dyDescent="0.55000000000000004">
      <c r="R57" s="9">
        <f t="shared" si="0"/>
        <v>43670</v>
      </c>
      <c r="S57" s="9">
        <f>WORKDAY.INTL(R57,1,1,'Jours-feries'!$C$5:$I$35)</f>
        <v>43671</v>
      </c>
      <c r="T57" s="13">
        <f>IF(COUNTIF($S$2:S56,S57)&gt;0,"",MAX($T$2:T56)+1)</f>
        <v>38</v>
      </c>
    </row>
    <row r="58" spans="18:20" x14ac:dyDescent="0.55000000000000004">
      <c r="R58" s="9">
        <f t="shared" si="0"/>
        <v>43671</v>
      </c>
      <c r="S58" s="9">
        <f>WORKDAY.INTL(R58,1,1,'Jours-feries'!$C$5:$I$35)</f>
        <v>43672</v>
      </c>
      <c r="T58" s="13">
        <f>IF(COUNTIF($S$2:S57,S58)&gt;0,"",MAX($T$2:T57)+1)</f>
        <v>39</v>
      </c>
    </row>
    <row r="59" spans="18:20" x14ac:dyDescent="0.55000000000000004">
      <c r="R59" s="9">
        <f t="shared" si="0"/>
        <v>43672</v>
      </c>
      <c r="S59" s="9">
        <f>WORKDAY.INTL(R59,1,1,'Jours-feries'!$C$5:$I$35)</f>
        <v>43675</v>
      </c>
      <c r="T59" s="13">
        <f>IF(COUNTIF($S$2:S58,S59)&gt;0,"",MAX($T$2:T58)+1)</f>
        <v>40</v>
      </c>
    </row>
    <row r="60" spans="18:20" x14ac:dyDescent="0.55000000000000004">
      <c r="R60" s="9">
        <f t="shared" si="0"/>
        <v>43673</v>
      </c>
      <c r="S60" s="9">
        <f>WORKDAY.INTL(R60,1,1,'Jours-feries'!$C$5:$I$35)</f>
        <v>43675</v>
      </c>
      <c r="T60" s="13" t="str">
        <f>IF(COUNTIF($S$2:S59,S60)&gt;0,"",MAX($T$2:T59)+1)</f>
        <v/>
      </c>
    </row>
    <row r="61" spans="18:20" x14ac:dyDescent="0.55000000000000004">
      <c r="R61" s="9">
        <f t="shared" si="0"/>
        <v>43674</v>
      </c>
      <c r="S61" s="9">
        <f>WORKDAY.INTL(R61,1,1,'Jours-feries'!$C$5:$I$35)</f>
        <v>43675</v>
      </c>
      <c r="T61" s="13" t="str">
        <f>IF(COUNTIF($S$2:S60,S61)&gt;0,"",MAX($T$2:T60)+1)</f>
        <v/>
      </c>
    </row>
    <row r="62" spans="18:20" x14ac:dyDescent="0.55000000000000004">
      <c r="R62" s="9">
        <f t="shared" si="0"/>
        <v>43675</v>
      </c>
      <c r="S62" s="9">
        <f>WORKDAY.INTL(R62,1,1,'Jours-feries'!$C$5:$I$35)</f>
        <v>43676</v>
      </c>
      <c r="T62" s="13">
        <f>IF(COUNTIF($S$2:S61,S62)&gt;0,"",MAX($T$2:T61)+1)</f>
        <v>41</v>
      </c>
    </row>
    <row r="63" spans="18:20" x14ac:dyDescent="0.55000000000000004">
      <c r="R63" s="9">
        <f t="shared" si="0"/>
        <v>43676</v>
      </c>
      <c r="S63" s="9">
        <f>WORKDAY.INTL(R63,1,1,'Jours-feries'!$C$5:$I$35)</f>
        <v>43677</v>
      </c>
      <c r="T63" s="13">
        <f>IF(COUNTIF($S$2:S62,S63)&gt;0,"",MAX($T$2:T62)+1)</f>
        <v>42</v>
      </c>
    </row>
    <row r="64" spans="18:20" x14ac:dyDescent="0.55000000000000004">
      <c r="R64" s="9">
        <f t="shared" si="0"/>
        <v>43677</v>
      </c>
      <c r="S64" s="9">
        <f>WORKDAY.INTL(R64,1,1,'Jours-feries'!$C$5:$I$35)</f>
        <v>43678</v>
      </c>
      <c r="T64" s="13">
        <f>IF(COUNTIF($S$2:S63,S64)&gt;0,"",MAX($T$2:T63)+1)</f>
        <v>43</v>
      </c>
    </row>
    <row r="65" spans="18:20" x14ac:dyDescent="0.55000000000000004">
      <c r="R65" s="9">
        <f t="shared" si="0"/>
        <v>43678</v>
      </c>
      <c r="S65" s="9">
        <f>WORKDAY.INTL(R65,1,1,'Jours-feries'!$C$5:$I$35)</f>
        <v>43679</v>
      </c>
      <c r="T65" s="13">
        <f>IF(COUNTIF($S$2:S64,S65)&gt;0,"",MAX($T$2:T64)+1)</f>
        <v>44</v>
      </c>
    </row>
    <row r="66" spans="18:20" x14ac:dyDescent="0.55000000000000004">
      <c r="R66" s="9">
        <f t="shared" si="0"/>
        <v>43679</v>
      </c>
      <c r="S66" s="9">
        <f>WORKDAY.INTL(R66,1,1,'Jours-feries'!$C$5:$I$35)</f>
        <v>43682</v>
      </c>
      <c r="T66" s="13">
        <f>IF(COUNTIF($S$2:S65,S66)&gt;0,"",MAX($T$2:T65)+1)</f>
        <v>45</v>
      </c>
    </row>
    <row r="67" spans="18:20" x14ac:dyDescent="0.55000000000000004">
      <c r="R67" s="9">
        <f t="shared" si="0"/>
        <v>43680</v>
      </c>
      <c r="S67" s="9">
        <f>WORKDAY.INTL(R67,1,1,'Jours-feries'!$C$5:$I$35)</f>
        <v>43682</v>
      </c>
      <c r="T67" s="13" t="str">
        <f>IF(COUNTIF($S$2:S66,S67)&gt;0,"",MAX($T$2:T66)+1)</f>
        <v/>
      </c>
    </row>
    <row r="68" spans="18:20" x14ac:dyDescent="0.55000000000000004">
      <c r="R68" s="9">
        <f t="shared" si="0"/>
        <v>43681</v>
      </c>
      <c r="S68" s="9">
        <f>WORKDAY.INTL(R68,1,1,'Jours-feries'!$C$5:$I$35)</f>
        <v>43682</v>
      </c>
      <c r="T68" s="13" t="str">
        <f>IF(COUNTIF($S$2:S67,S68)&gt;0,"",MAX($T$2:T67)+1)</f>
        <v/>
      </c>
    </row>
    <row r="69" spans="18:20" x14ac:dyDescent="0.55000000000000004">
      <c r="R69" s="9">
        <f t="shared" ref="R69" si="2">R68+1</f>
        <v>43682</v>
      </c>
      <c r="S69" s="9">
        <f>WORKDAY.INTL(R69,1,1,'Jours-feries'!$C$5:$I$35)</f>
        <v>43683</v>
      </c>
      <c r="T69" s="13">
        <f>IF(COUNTIF($S$2:S68,S69)&gt;0,"",MAX($T$2:T68)+1)</f>
        <v>46</v>
      </c>
    </row>
  </sheetData>
  <mergeCells count="2">
    <mergeCell ref="D2:E2"/>
    <mergeCell ref="G2:H2"/>
  </mergeCells>
  <conditionalFormatting sqref="A1:XFD1 A70:XFD1048576 Q2:XFD2 A2 A3:XFD3 A4:R4 A44:Q69 R5:R69 A36:A43 B5:Q43 S4:XFD69">
    <cfRule type="expression" dxfId="3" priority="4">
      <formula>A1&lt;&gt;""</formula>
    </cfRule>
  </conditionalFormatting>
  <conditionalFormatting sqref="C5:P58">
    <cfRule type="expression" dxfId="2" priority="3">
      <formula>$B5&lt;&gt;""</formula>
    </cfRule>
  </conditionalFormatting>
  <dataValidations count="1">
    <dataValidation type="list" allowBlank="1" showInputMessage="1" showErrorMessage="1" sqref="B2" xr:uid="{40749F39-26BA-41B7-AC4A-664D4F8FEA0D}">
      <formula1>$Y$3:$Y$14</formula1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FB7E92-63BF-4D33-B446-DAC7A582F2C7}">
          <x14:formula1>
            <xm:f>'Jours-feries'!$C$4:$H$4</xm:f>
          </x14:formula1>
          <xm:sqref>D2:E2</xm:sqref>
        </x14:dataValidation>
        <x14:dataValidation type="list" allowBlank="1" showInputMessage="1" showErrorMessage="1" xr:uid="{98F5B5C2-0878-442D-BC45-4BC092E828DF}">
          <x14:formula1>
            <xm:f>Salaries!$B$2:$J$2</xm:f>
          </x14:formula1>
          <xm:sqref>G2:H2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FC009-1252-40A0-9937-549D68F1E26A}">
  <dimension ref="B2:I34"/>
  <sheetViews>
    <sheetView workbookViewId="0">
      <selection activeCell="B2" sqref="B2:I2"/>
    </sheetView>
  </sheetViews>
  <sheetFormatPr baseColWidth="10" defaultRowHeight="14.4" x14ac:dyDescent="0.55000000000000004"/>
  <cols>
    <col min="1" max="1" width="10.9453125" style="1"/>
    <col min="2" max="2" width="20.734375" style="1" customWidth="1"/>
    <col min="3" max="8" width="13.41796875" style="1" customWidth="1"/>
    <col min="9" max="9" width="13.5234375" style="1" customWidth="1"/>
    <col min="10" max="16384" width="10.9453125" style="1"/>
  </cols>
  <sheetData>
    <row r="2" spans="2:9" s="3" customFormat="1" ht="24.9" customHeight="1" x14ac:dyDescent="0.55000000000000004">
      <c r="B2" s="16" t="s">
        <v>34</v>
      </c>
      <c r="C2" s="16"/>
      <c r="D2" s="16"/>
      <c r="E2" s="16"/>
      <c r="F2" s="16"/>
      <c r="G2" s="16"/>
      <c r="H2" s="16"/>
      <c r="I2" s="16"/>
    </row>
    <row r="3" spans="2:9" s="3" customFormat="1" ht="19.8" customHeight="1" x14ac:dyDescent="0.55000000000000004"/>
    <row r="4" spans="2:9" s="3" customFormat="1" ht="19.8" customHeight="1" x14ac:dyDescent="0.55000000000000004">
      <c r="C4" s="7">
        <v>2017</v>
      </c>
      <c r="D4" s="7">
        <v>2018</v>
      </c>
      <c r="E4" s="7">
        <v>2019</v>
      </c>
      <c r="F4" s="7">
        <v>2020</v>
      </c>
      <c r="G4" s="7">
        <v>2021</v>
      </c>
      <c r="H4" s="7">
        <v>2022</v>
      </c>
      <c r="I4" s="7" t="s">
        <v>12</v>
      </c>
    </row>
    <row r="5" spans="2:9" s="3" customFormat="1" ht="19.8" customHeight="1" x14ac:dyDescent="0.55000000000000004">
      <c r="B5" s="8" t="s">
        <v>1</v>
      </c>
      <c r="C5" s="5">
        <v>42736</v>
      </c>
      <c r="D5" s="5">
        <v>43101</v>
      </c>
      <c r="E5" s="5">
        <v>43466</v>
      </c>
      <c r="F5" s="5">
        <v>43831</v>
      </c>
      <c r="G5" s="5">
        <v>44197</v>
      </c>
      <c r="H5" s="5">
        <v>44562</v>
      </c>
      <c r="I5" s="5"/>
    </row>
    <row r="6" spans="2:9" s="3" customFormat="1" ht="19.8" customHeight="1" x14ac:dyDescent="0.55000000000000004">
      <c r="B6" s="8" t="s">
        <v>2</v>
      </c>
      <c r="C6" s="5">
        <v>42842</v>
      </c>
      <c r="D6" s="5">
        <v>43192</v>
      </c>
      <c r="E6" s="5">
        <v>43577</v>
      </c>
      <c r="F6" s="5">
        <v>43934</v>
      </c>
      <c r="G6" s="5">
        <v>44291</v>
      </c>
      <c r="H6" s="5">
        <v>44669</v>
      </c>
      <c r="I6" s="5"/>
    </row>
    <row r="7" spans="2:9" s="3" customFormat="1" ht="19.8" customHeight="1" x14ac:dyDescent="0.55000000000000004">
      <c r="B7" s="8" t="s">
        <v>3</v>
      </c>
      <c r="C7" s="5">
        <v>42856</v>
      </c>
      <c r="D7" s="5">
        <v>43221</v>
      </c>
      <c r="E7" s="5">
        <v>43586</v>
      </c>
      <c r="F7" s="5">
        <v>43952</v>
      </c>
      <c r="G7" s="5">
        <v>44317</v>
      </c>
      <c r="H7" s="5">
        <v>44682</v>
      </c>
      <c r="I7" s="5"/>
    </row>
    <row r="8" spans="2:9" s="3" customFormat="1" ht="19.8" customHeight="1" x14ac:dyDescent="0.55000000000000004">
      <c r="B8" s="8" t="s">
        <v>4</v>
      </c>
      <c r="C8" s="5">
        <v>42863</v>
      </c>
      <c r="D8" s="5">
        <v>43228</v>
      </c>
      <c r="E8" s="5">
        <v>43593</v>
      </c>
      <c r="F8" s="5">
        <v>43959</v>
      </c>
      <c r="G8" s="5">
        <v>44324</v>
      </c>
      <c r="H8" s="5">
        <v>44689</v>
      </c>
      <c r="I8" s="5"/>
    </row>
    <row r="9" spans="2:9" s="3" customFormat="1" ht="19.8" customHeight="1" x14ac:dyDescent="0.55000000000000004">
      <c r="B9" s="8" t="s">
        <v>5</v>
      </c>
      <c r="C9" s="5">
        <v>42880</v>
      </c>
      <c r="D9" s="5">
        <v>43230</v>
      </c>
      <c r="E9" s="5">
        <v>43615</v>
      </c>
      <c r="F9" s="5">
        <v>43972</v>
      </c>
      <c r="G9" s="5">
        <v>44329</v>
      </c>
      <c r="H9" s="5">
        <v>44707</v>
      </c>
      <c r="I9" s="5"/>
    </row>
    <row r="10" spans="2:9" s="3" customFormat="1" ht="19.8" customHeight="1" x14ac:dyDescent="0.55000000000000004">
      <c r="B10" s="8" t="s">
        <v>6</v>
      </c>
      <c r="C10" s="5">
        <v>42891</v>
      </c>
      <c r="D10" s="5">
        <v>43241</v>
      </c>
      <c r="E10" s="5">
        <v>43626</v>
      </c>
      <c r="F10" s="5">
        <v>43983</v>
      </c>
      <c r="G10" s="5">
        <v>44340</v>
      </c>
      <c r="H10" s="5">
        <v>44718</v>
      </c>
      <c r="I10" s="5"/>
    </row>
    <row r="11" spans="2:9" s="3" customFormat="1" ht="19.8" customHeight="1" x14ac:dyDescent="0.55000000000000004">
      <c r="B11" s="8" t="s">
        <v>7</v>
      </c>
      <c r="C11" s="5">
        <v>42930</v>
      </c>
      <c r="D11" s="5">
        <v>43295</v>
      </c>
      <c r="E11" s="5">
        <v>43660</v>
      </c>
      <c r="F11" s="5">
        <v>44026</v>
      </c>
      <c r="G11" s="5">
        <v>44391</v>
      </c>
      <c r="H11" s="5">
        <v>44756</v>
      </c>
      <c r="I11" s="5"/>
    </row>
    <row r="12" spans="2:9" s="3" customFormat="1" ht="19.8" customHeight="1" x14ac:dyDescent="0.55000000000000004">
      <c r="B12" s="8" t="s">
        <v>8</v>
      </c>
      <c r="C12" s="5">
        <v>42962</v>
      </c>
      <c r="D12" s="5">
        <v>43327</v>
      </c>
      <c r="E12" s="5">
        <v>43692</v>
      </c>
      <c r="F12" s="5">
        <v>44058</v>
      </c>
      <c r="G12" s="5">
        <v>44423</v>
      </c>
      <c r="H12" s="5">
        <v>44788</v>
      </c>
      <c r="I12" s="5"/>
    </row>
    <row r="13" spans="2:9" s="3" customFormat="1" ht="19.8" customHeight="1" x14ac:dyDescent="0.55000000000000004">
      <c r="B13" s="8" t="s">
        <v>9</v>
      </c>
      <c r="C13" s="5">
        <v>43040</v>
      </c>
      <c r="D13" s="5">
        <v>43405</v>
      </c>
      <c r="E13" s="5">
        <v>43770</v>
      </c>
      <c r="F13" s="5">
        <v>44136</v>
      </c>
      <c r="G13" s="5">
        <v>44501</v>
      </c>
      <c r="H13" s="5">
        <v>44866</v>
      </c>
      <c r="I13" s="5"/>
    </row>
    <row r="14" spans="2:9" s="3" customFormat="1" ht="19.8" customHeight="1" x14ac:dyDescent="0.55000000000000004">
      <c r="B14" s="8" t="s">
        <v>10</v>
      </c>
      <c r="C14" s="5">
        <v>43050</v>
      </c>
      <c r="D14" s="5">
        <v>43415</v>
      </c>
      <c r="E14" s="5">
        <v>43780</v>
      </c>
      <c r="F14" s="5">
        <v>44146</v>
      </c>
      <c r="G14" s="5">
        <v>44511</v>
      </c>
      <c r="H14" s="5">
        <v>44876</v>
      </c>
      <c r="I14" s="5"/>
    </row>
    <row r="15" spans="2:9" s="3" customFormat="1" ht="19.8" customHeight="1" x14ac:dyDescent="0.55000000000000004">
      <c r="B15" s="8" t="s">
        <v>11</v>
      </c>
      <c r="C15" s="5">
        <v>43094</v>
      </c>
      <c r="D15" s="5">
        <v>43459</v>
      </c>
      <c r="E15" s="5">
        <v>43824</v>
      </c>
      <c r="F15" s="5">
        <v>44190</v>
      </c>
      <c r="G15" s="5">
        <v>44555</v>
      </c>
      <c r="H15" s="5">
        <v>44920</v>
      </c>
      <c r="I15" s="5"/>
    </row>
    <row r="16" spans="2:9" x14ac:dyDescent="0.55000000000000004">
      <c r="I16" s="5"/>
    </row>
    <row r="17" spans="9:9" x14ac:dyDescent="0.55000000000000004">
      <c r="I17" s="5"/>
    </row>
    <row r="18" spans="9:9" x14ac:dyDescent="0.55000000000000004">
      <c r="I18" s="5"/>
    </row>
    <row r="19" spans="9:9" x14ac:dyDescent="0.55000000000000004">
      <c r="I19" s="5"/>
    </row>
    <row r="20" spans="9:9" x14ac:dyDescent="0.55000000000000004">
      <c r="I20" s="5"/>
    </row>
    <row r="21" spans="9:9" x14ac:dyDescent="0.55000000000000004">
      <c r="I21" s="5"/>
    </row>
    <row r="22" spans="9:9" x14ac:dyDescent="0.55000000000000004">
      <c r="I22" s="5"/>
    </row>
    <row r="23" spans="9:9" x14ac:dyDescent="0.55000000000000004">
      <c r="I23" s="5"/>
    </row>
    <row r="24" spans="9:9" x14ac:dyDescent="0.55000000000000004">
      <c r="I24" s="5"/>
    </row>
    <row r="25" spans="9:9" x14ac:dyDescent="0.55000000000000004">
      <c r="I25" s="5"/>
    </row>
    <row r="26" spans="9:9" x14ac:dyDescent="0.55000000000000004">
      <c r="I26" s="5"/>
    </row>
    <row r="27" spans="9:9" x14ac:dyDescent="0.55000000000000004">
      <c r="I27" s="5"/>
    </row>
    <row r="28" spans="9:9" x14ac:dyDescent="0.55000000000000004">
      <c r="I28" s="5"/>
    </row>
    <row r="29" spans="9:9" x14ac:dyDescent="0.55000000000000004">
      <c r="I29" s="5"/>
    </row>
    <row r="30" spans="9:9" x14ac:dyDescent="0.55000000000000004">
      <c r="I30" s="5"/>
    </row>
    <row r="31" spans="9:9" x14ac:dyDescent="0.55000000000000004">
      <c r="I31" s="5"/>
    </row>
    <row r="32" spans="9:9" x14ac:dyDescent="0.55000000000000004">
      <c r="I32" s="5"/>
    </row>
    <row r="33" spans="9:9" x14ac:dyDescent="0.55000000000000004">
      <c r="I33" s="5"/>
    </row>
    <row r="34" spans="9:9" x14ac:dyDescent="0.55000000000000004">
      <c r="I34" s="5"/>
    </row>
  </sheetData>
  <mergeCells count="1">
    <mergeCell ref="B2:I2"/>
  </mergeCells>
  <conditionalFormatting sqref="A1:XFD1 A2:B2 J2:XFD2 A3:XFD1048576">
    <cfRule type="expression" dxfId="1" priority="1">
      <formula>A1&lt;&gt;""</formula>
    </cfRule>
  </conditionalFormatting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D0F0-F52D-4382-AC9C-D723F2CC7A06}">
  <dimension ref="B2:K27"/>
  <sheetViews>
    <sheetView workbookViewId="0">
      <selection activeCell="K18" sqref="K18"/>
    </sheetView>
  </sheetViews>
  <sheetFormatPr baseColWidth="10" defaultRowHeight="14.4" x14ac:dyDescent="0.55000000000000004"/>
  <cols>
    <col min="1" max="1" width="10.9453125" style="1"/>
    <col min="2" max="10" width="16.7890625" style="1" customWidth="1"/>
    <col min="11" max="16384" width="10.9453125" style="1"/>
  </cols>
  <sheetData>
    <row r="2" spans="2:11" x14ac:dyDescent="0.55000000000000004">
      <c r="B2" s="14" t="s">
        <v>26</v>
      </c>
      <c r="C2" s="14" t="s">
        <v>28</v>
      </c>
      <c r="D2" s="14" t="s">
        <v>31</v>
      </c>
      <c r="E2" s="14" t="s">
        <v>30</v>
      </c>
      <c r="F2" s="14" t="s">
        <v>29</v>
      </c>
      <c r="G2" s="14" t="s">
        <v>32</v>
      </c>
      <c r="H2" s="14" t="s">
        <v>33</v>
      </c>
      <c r="I2" s="14" t="s">
        <v>27</v>
      </c>
      <c r="J2" s="14" t="s">
        <v>25</v>
      </c>
    </row>
    <row r="3" spans="2:11" x14ac:dyDescent="0.55000000000000004">
      <c r="B3" s="15">
        <v>43587</v>
      </c>
      <c r="C3" s="15">
        <v>43591</v>
      </c>
      <c r="D3" s="15">
        <v>43598</v>
      </c>
      <c r="E3" s="15">
        <v>43598</v>
      </c>
      <c r="F3" s="15">
        <v>43587</v>
      </c>
      <c r="G3" s="15">
        <v>43605</v>
      </c>
      <c r="H3" s="15">
        <v>43597</v>
      </c>
      <c r="I3" s="15">
        <v>43587</v>
      </c>
      <c r="J3" s="15">
        <v>43605</v>
      </c>
    </row>
    <row r="4" spans="2:11" x14ac:dyDescent="0.55000000000000004">
      <c r="B4" s="15">
        <v>43588</v>
      </c>
      <c r="C4" s="15">
        <v>43592</v>
      </c>
      <c r="D4" s="15">
        <v>43599</v>
      </c>
      <c r="E4" s="15">
        <v>43599</v>
      </c>
      <c r="F4" s="15">
        <v>43588</v>
      </c>
      <c r="G4" s="15">
        <v>43606</v>
      </c>
      <c r="H4" s="15">
        <v>43598</v>
      </c>
      <c r="I4" s="15">
        <v>43588</v>
      </c>
      <c r="J4" s="15">
        <v>43606</v>
      </c>
    </row>
    <row r="5" spans="2:11" x14ac:dyDescent="0.55000000000000004">
      <c r="B5" s="15">
        <v>43605</v>
      </c>
      <c r="C5" s="15">
        <v>43594</v>
      </c>
      <c r="D5" s="15">
        <v>43600</v>
      </c>
      <c r="E5" s="15">
        <v>43600</v>
      </c>
      <c r="F5" s="15">
        <v>43605</v>
      </c>
      <c r="G5" s="15">
        <v>43607</v>
      </c>
      <c r="H5" s="15">
        <v>43599</v>
      </c>
      <c r="I5" s="15">
        <v>43591</v>
      </c>
      <c r="J5" s="15">
        <v>43607</v>
      </c>
    </row>
    <row r="6" spans="2:11" x14ac:dyDescent="0.55000000000000004">
      <c r="B6" s="15">
        <v>43606</v>
      </c>
      <c r="C6" s="15">
        <v>43595</v>
      </c>
      <c r="D6" s="15">
        <v>43601</v>
      </c>
      <c r="E6" s="15">
        <v>43601</v>
      </c>
      <c r="F6" s="15">
        <v>43606</v>
      </c>
      <c r="G6" s="15">
        <v>43608</v>
      </c>
      <c r="H6" s="15">
        <v>43600</v>
      </c>
      <c r="I6" s="15">
        <v>43592</v>
      </c>
      <c r="J6" s="15">
        <v>43608</v>
      </c>
    </row>
    <row r="7" spans="2:11" x14ac:dyDescent="0.55000000000000004">
      <c r="B7" s="15">
        <v>43607</v>
      </c>
      <c r="C7" s="15">
        <v>43678</v>
      </c>
      <c r="D7" s="15">
        <v>43602</v>
      </c>
      <c r="E7" s="15">
        <v>43602</v>
      </c>
      <c r="F7" s="15">
        <v>43607</v>
      </c>
      <c r="G7" s="15">
        <v>43609</v>
      </c>
      <c r="H7" s="15">
        <v>43601</v>
      </c>
      <c r="I7" s="15">
        <v>43593</v>
      </c>
      <c r="J7" s="15">
        <v>43609</v>
      </c>
    </row>
    <row r="8" spans="2:11" x14ac:dyDescent="0.55000000000000004">
      <c r="B8" s="15">
        <v>43608</v>
      </c>
      <c r="C8" s="15">
        <v>43679</v>
      </c>
      <c r="D8" s="15">
        <v>43605</v>
      </c>
      <c r="E8" s="15">
        <v>43605</v>
      </c>
      <c r="F8" s="15">
        <v>43608</v>
      </c>
      <c r="G8" s="15">
        <v>43612</v>
      </c>
      <c r="H8" s="15">
        <v>43602</v>
      </c>
      <c r="I8" s="15">
        <v>43594</v>
      </c>
      <c r="J8" s="15">
        <v>43612</v>
      </c>
    </row>
    <row r="9" spans="2:11" x14ac:dyDescent="0.55000000000000004">
      <c r="B9" s="15">
        <v>43609</v>
      </c>
      <c r="C9" s="15">
        <v>43682</v>
      </c>
      <c r="D9" s="15">
        <v>43606</v>
      </c>
      <c r="E9" s="15">
        <v>43606</v>
      </c>
      <c r="F9" s="15">
        <v>43609</v>
      </c>
      <c r="G9" s="15">
        <v>43613</v>
      </c>
      <c r="H9" s="15">
        <v>43612</v>
      </c>
      <c r="I9" s="15">
        <v>43595</v>
      </c>
      <c r="J9" s="15">
        <v>43613</v>
      </c>
    </row>
    <row r="10" spans="2:11" x14ac:dyDescent="0.55000000000000004">
      <c r="B10" s="15">
        <v>43647</v>
      </c>
      <c r="C10" s="15">
        <v>43683</v>
      </c>
      <c r="D10" s="15">
        <v>43607</v>
      </c>
      <c r="E10" s="15">
        <v>43607</v>
      </c>
      <c r="F10" s="15">
        <v>43661</v>
      </c>
      <c r="G10" s="15">
        <v>43614</v>
      </c>
      <c r="H10" s="15">
        <v>43613</v>
      </c>
      <c r="I10" s="15">
        <v>43647</v>
      </c>
      <c r="J10" s="15">
        <v>43614</v>
      </c>
    </row>
    <row r="11" spans="2:11" x14ac:dyDescent="0.55000000000000004">
      <c r="B11" s="15">
        <v>43648</v>
      </c>
      <c r="C11" s="15">
        <v>43684</v>
      </c>
      <c r="D11" s="15">
        <v>43608</v>
      </c>
      <c r="E11" s="15">
        <v>43608</v>
      </c>
      <c r="F11" s="15">
        <v>43662</v>
      </c>
      <c r="G11" s="15">
        <v>43615</v>
      </c>
      <c r="H11" s="15">
        <v>43614</v>
      </c>
      <c r="I11" s="15">
        <v>43648</v>
      </c>
      <c r="J11" s="15">
        <v>43615</v>
      </c>
    </row>
    <row r="12" spans="2:11" x14ac:dyDescent="0.55000000000000004">
      <c r="B12" s="15">
        <v>43649</v>
      </c>
      <c r="C12" s="15">
        <v>43685</v>
      </c>
      <c r="D12" s="15">
        <v>43609</v>
      </c>
      <c r="E12" s="15">
        <v>43609</v>
      </c>
      <c r="F12" s="15">
        <v>43663</v>
      </c>
      <c r="G12" s="15">
        <v>43616</v>
      </c>
      <c r="H12" s="15">
        <v>43615</v>
      </c>
      <c r="I12" s="15">
        <v>43649</v>
      </c>
      <c r="J12" s="15">
        <v>43616</v>
      </c>
    </row>
    <row r="13" spans="2:11" x14ac:dyDescent="0.55000000000000004">
      <c r="B13" s="15">
        <v>43650</v>
      </c>
      <c r="C13" s="15">
        <v>43686</v>
      </c>
      <c r="D13" s="15">
        <v>43661</v>
      </c>
      <c r="E13" s="15">
        <v>43678</v>
      </c>
      <c r="F13" s="15">
        <v>43664</v>
      </c>
      <c r="G13" s="15">
        <v>43675</v>
      </c>
      <c r="H13" s="15">
        <v>43616</v>
      </c>
      <c r="I13" s="15">
        <v>43650</v>
      </c>
      <c r="J13" s="15">
        <v>43682</v>
      </c>
    </row>
    <row r="14" spans="2:11" x14ac:dyDescent="0.55000000000000004">
      <c r="B14" s="15">
        <v>43651</v>
      </c>
      <c r="C14" s="15">
        <v>43696</v>
      </c>
      <c r="D14" s="15">
        <v>43662</v>
      </c>
      <c r="E14" s="15">
        <v>43679</v>
      </c>
      <c r="F14" s="15">
        <v>43665</v>
      </c>
      <c r="G14" s="15">
        <v>43676</v>
      </c>
      <c r="H14" s="15">
        <v>43689</v>
      </c>
      <c r="I14" s="15">
        <v>43651</v>
      </c>
      <c r="J14" s="15">
        <v>43683</v>
      </c>
      <c r="K14" s="14"/>
    </row>
    <row r="15" spans="2:11" x14ac:dyDescent="0.55000000000000004">
      <c r="B15" s="15">
        <v>43654</v>
      </c>
      <c r="C15" s="15">
        <v>43697</v>
      </c>
      <c r="D15" s="15">
        <v>43663</v>
      </c>
      <c r="E15" s="15">
        <v>43682</v>
      </c>
      <c r="F15" s="15">
        <v>43668</v>
      </c>
      <c r="G15" s="15">
        <v>43677</v>
      </c>
      <c r="H15" s="15">
        <v>43690</v>
      </c>
      <c r="I15" s="15">
        <v>43654</v>
      </c>
      <c r="J15" s="15">
        <v>43684</v>
      </c>
    </row>
    <row r="16" spans="2:11" x14ac:dyDescent="0.55000000000000004">
      <c r="B16" s="15">
        <v>43655</v>
      </c>
      <c r="C16" s="15">
        <v>43698</v>
      </c>
      <c r="D16" s="15">
        <v>43664</v>
      </c>
      <c r="E16" s="15">
        <v>43683</v>
      </c>
      <c r="F16" s="15">
        <v>43669</v>
      </c>
      <c r="G16" s="15">
        <v>43678</v>
      </c>
      <c r="H16" s="15">
        <v>43691</v>
      </c>
      <c r="I16" s="15">
        <v>43655</v>
      </c>
      <c r="J16" s="15">
        <v>43685</v>
      </c>
    </row>
    <row r="17" spans="2:10" x14ac:dyDescent="0.55000000000000004">
      <c r="B17" s="15">
        <v>43656</v>
      </c>
      <c r="C17" s="15">
        <v>43699</v>
      </c>
      <c r="D17" s="15">
        <v>43665</v>
      </c>
      <c r="E17" s="15">
        <v>43684</v>
      </c>
      <c r="F17" s="15">
        <v>43670</v>
      </c>
      <c r="G17" s="15">
        <v>43679</v>
      </c>
      <c r="H17" s="15">
        <v>43696</v>
      </c>
      <c r="I17" s="15">
        <v>43656</v>
      </c>
      <c r="J17" s="15">
        <v>43686</v>
      </c>
    </row>
    <row r="18" spans="2:10" x14ac:dyDescent="0.55000000000000004">
      <c r="B18" s="15">
        <v>43657</v>
      </c>
      <c r="C18" s="15">
        <v>43700</v>
      </c>
      <c r="D18" s="15">
        <v>43668</v>
      </c>
      <c r="E18" s="15">
        <v>43685</v>
      </c>
      <c r="F18" s="15">
        <v>43671</v>
      </c>
      <c r="G18" s="15">
        <v>43682</v>
      </c>
      <c r="H18" s="15">
        <v>43697</v>
      </c>
      <c r="I18" s="15">
        <v>43657</v>
      </c>
      <c r="J18" s="15">
        <v>43693</v>
      </c>
    </row>
    <row r="19" spans="2:10" x14ac:dyDescent="0.55000000000000004">
      <c r="B19" s="15">
        <v>43658</v>
      </c>
      <c r="C19" s="15">
        <v>43701</v>
      </c>
      <c r="D19" s="15">
        <v>43669</v>
      </c>
      <c r="E19" s="15">
        <v>43686</v>
      </c>
      <c r="F19" s="15">
        <v>43672</v>
      </c>
      <c r="G19" s="15">
        <v>43683</v>
      </c>
      <c r="H19" s="15">
        <v>43698</v>
      </c>
      <c r="I19" s="15">
        <v>43658</v>
      </c>
      <c r="J19" s="15">
        <v>43696</v>
      </c>
    </row>
    <row r="20" spans="2:10" x14ac:dyDescent="0.55000000000000004">
      <c r="B20" s="14"/>
      <c r="C20" s="15">
        <v>43702</v>
      </c>
      <c r="D20" s="15">
        <v>43670</v>
      </c>
      <c r="E20" s="15">
        <v>43696</v>
      </c>
      <c r="G20" s="15">
        <v>43684</v>
      </c>
      <c r="H20" s="15">
        <v>43699</v>
      </c>
      <c r="I20" s="15">
        <v>43661</v>
      </c>
      <c r="J20" s="15">
        <v>43697</v>
      </c>
    </row>
    <row r="21" spans="2:10" x14ac:dyDescent="0.55000000000000004">
      <c r="B21" s="14"/>
      <c r="C21" s="15">
        <v>43703</v>
      </c>
      <c r="D21" s="15">
        <v>43671</v>
      </c>
      <c r="E21" s="15">
        <v>43697</v>
      </c>
      <c r="G21" s="15">
        <v>43685</v>
      </c>
      <c r="H21" s="15">
        <v>43700</v>
      </c>
      <c r="I21" s="15">
        <v>43662</v>
      </c>
      <c r="J21" s="15">
        <v>43698</v>
      </c>
    </row>
    <row r="22" spans="2:10" x14ac:dyDescent="0.55000000000000004">
      <c r="B22" s="14"/>
      <c r="D22" s="15">
        <v>43672</v>
      </c>
      <c r="E22" s="15">
        <v>43698</v>
      </c>
      <c r="G22" s="15">
        <v>43686</v>
      </c>
      <c r="H22" s="15">
        <v>43701</v>
      </c>
      <c r="I22" s="15">
        <v>43663</v>
      </c>
      <c r="J22" s="15">
        <v>43699</v>
      </c>
    </row>
    <row r="23" spans="2:10" x14ac:dyDescent="0.55000000000000004">
      <c r="E23" s="15">
        <v>43699</v>
      </c>
      <c r="H23" s="15">
        <v>43702</v>
      </c>
      <c r="I23" s="15">
        <v>43664</v>
      </c>
      <c r="J23" s="15">
        <v>43700</v>
      </c>
    </row>
    <row r="24" spans="2:10" x14ac:dyDescent="0.55000000000000004">
      <c r="E24" s="15">
        <v>43700</v>
      </c>
      <c r="H24" s="15">
        <v>43703</v>
      </c>
      <c r="I24" s="15">
        <v>43665</v>
      </c>
      <c r="J24" s="15">
        <v>43701</v>
      </c>
    </row>
    <row r="25" spans="2:10" x14ac:dyDescent="0.55000000000000004">
      <c r="E25" s="15">
        <v>43701</v>
      </c>
      <c r="I25" s="14"/>
      <c r="J25" s="15">
        <v>43702</v>
      </c>
    </row>
    <row r="26" spans="2:10" x14ac:dyDescent="0.55000000000000004">
      <c r="E26" s="15">
        <v>43702</v>
      </c>
      <c r="I26" s="14"/>
      <c r="J26" s="15">
        <v>43703</v>
      </c>
    </row>
    <row r="27" spans="2:10" x14ac:dyDescent="0.55000000000000004">
      <c r="E27" s="15">
        <v>43703</v>
      </c>
      <c r="I27" s="14"/>
      <c r="J27" s="14"/>
    </row>
  </sheetData>
  <sortState ref="B14:B22">
    <sortCondition ref="B14"/>
  </sortState>
  <conditionalFormatting sqref="A1:XFD1048576">
    <cfRule type="expression" dxfId="0" priority="1">
      <formula>A1&lt;&gt;""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Jours-ouvres</vt:lpstr>
      <vt:lpstr>Jours-feries</vt:lpstr>
      <vt:lpstr>Salaries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2018-05-20T05:38:34Z</dcterms:created>
  <dcterms:modified xsi:type="dcterms:W3CDTF">2018-06-04T12:59:20Z</dcterms:modified>
</cp:coreProperties>
</file>