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46-jours-ouvres-week-end-feries\sources\"/>
    </mc:Choice>
  </mc:AlternateContent>
  <xr:revisionPtr revIDLastSave="0" documentId="13_ncr:1_{0BB73AAB-5656-4D30-BB44-E33FF5748692}" xr6:coauthVersionLast="45" xr6:coauthVersionMax="45" xr10:uidLastSave="{00000000-0000-0000-0000-000000000000}"/>
  <bookViews>
    <workbookView xWindow="-96" yWindow="-96" windowWidth="23232" windowHeight="12552" xr2:uid="{F93EB190-1F33-4EA5-A51F-E541C55347C3}"/>
  </bookViews>
  <sheets>
    <sheet name="Jours" sheetId="2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" i="2" l="1"/>
  <c r="I7" i="2" s="1"/>
  <c r="I4" i="2"/>
  <c r="I15" i="2" s="1"/>
  <c r="G6" i="2"/>
  <c r="G4" i="2"/>
  <c r="I12" i="2" l="1"/>
  <c r="I8" i="2"/>
  <c r="I16" i="2"/>
  <c r="I9" i="2"/>
  <c r="I17" i="2"/>
  <c r="I10" i="2"/>
  <c r="I11" i="2"/>
  <c r="I13" i="2"/>
  <c r="I14" i="2"/>
  <c r="G15" i="2"/>
  <c r="G17" i="2"/>
  <c r="G16" i="2"/>
  <c r="G13" i="2"/>
  <c r="G8" i="2"/>
  <c r="G9" i="2"/>
  <c r="G10" i="2"/>
  <c r="G11" i="2"/>
  <c r="G12" i="2"/>
  <c r="G7" i="2"/>
  <c r="G14" i="2"/>
</calcChain>
</file>

<file path=xl/sharedStrings.xml><?xml version="1.0" encoding="utf-8"?>
<sst xmlns="http://schemas.openxmlformats.org/spreadsheetml/2006/main" count="12" uniqueCount="11">
  <si>
    <t>Bonbache.fr/Excel</t>
  </si>
  <si>
    <t>Bonbache.fr/ExcelVBA</t>
  </si>
  <si>
    <t>Livres Excel</t>
  </si>
  <si>
    <t>Bonbache.fr</t>
  </si>
  <si>
    <t>Calculer les jours spéciaux sur une période variable</t>
  </si>
  <si>
    <t>Pâques</t>
  </si>
  <si>
    <t>Départ</t>
  </si>
  <si>
    <t>Arrivée</t>
  </si>
  <si>
    <t>Jours ouvrés</t>
  </si>
  <si>
    <t>Jours fériés</t>
  </si>
  <si>
    <t>WK + Fériés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</si>
</sst>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Année &quot;0"/>
  </numFmts>
  <fonts count="11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4" tint="-0.24994659260841701"/>
      <name val="Calibri"/>
      <family val="2"/>
      <scheme val="minor"/>
    </font>
    <font>
      <sz val="10"/>
      <name val="Arial"/>
      <family val="2"/>
    </font>
    <font>
      <sz val="11"/>
      <color theme="8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b/>
      <sz val="12"/>
      <color theme="4" tint="-0.24994659260841701"/>
      <name val="Calibri"/>
      <family val="2"/>
      <scheme val="minor"/>
    </font>
    <font>
      <b/>
      <sz val="14"/>
      <color theme="4" tint="-0.2499465926084170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2" tint="-0.49998474074526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4" tint="0.80001220740379042"/>
        </stop>
        <stop position="1">
          <color theme="4" tint="0.59999389629810485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/>
      <top style="medium">
        <color theme="4" tint="-0.24994659260841701"/>
      </top>
      <bottom style="medium">
        <color theme="4" tint="-0.24994659260841701"/>
      </bottom>
      <diagonal/>
    </border>
    <border>
      <left/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 style="medium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4" fillId="0" borderId="0"/>
  </cellStyleXfs>
  <cellXfs count="28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164" fontId="6" fillId="5" borderId="0" xfId="0" applyNumberFormat="1" applyFont="1" applyFill="1" applyAlignment="1" applyProtection="1">
      <alignment horizontal="right" vertical="center" indent="1"/>
      <protection locked="0"/>
    </xf>
    <xf numFmtId="165" fontId="5" fillId="4" borderId="0" xfId="0" applyNumberFormat="1" applyFont="1" applyFill="1" applyAlignment="1" applyProtection="1">
      <alignment horizontal="right" vertical="center" indent="1"/>
      <protection locked="0"/>
    </xf>
    <xf numFmtId="0" fontId="1" fillId="2" borderId="0" xfId="0" applyFont="1" applyFill="1" applyAlignment="1" applyProtection="1">
      <alignment horizontal="right" vertical="center" indent="1"/>
      <protection locked="0"/>
    </xf>
    <xf numFmtId="164" fontId="1" fillId="2" borderId="0" xfId="0" applyNumberFormat="1" applyFont="1" applyFill="1" applyAlignment="1" applyProtection="1">
      <alignment horizontal="right" vertical="center" indent="1"/>
      <protection locked="0"/>
    </xf>
    <xf numFmtId="0" fontId="1" fillId="6" borderId="5" xfId="0" applyFont="1" applyFill="1" applyBorder="1" applyAlignment="1" applyProtection="1">
      <alignment horizontal="left" indent="1"/>
      <protection locked="0"/>
    </xf>
    <xf numFmtId="0" fontId="1" fillId="6" borderId="6" xfId="0" applyFont="1" applyFill="1" applyBorder="1" applyAlignment="1" applyProtection="1">
      <alignment horizontal="left" indent="1"/>
      <protection locked="0"/>
    </xf>
    <xf numFmtId="0" fontId="1" fillId="6" borderId="7" xfId="0" applyFont="1" applyFill="1" applyBorder="1" applyAlignment="1" applyProtection="1">
      <alignment horizontal="left" indent="1"/>
      <protection locked="0"/>
    </xf>
    <xf numFmtId="0" fontId="1" fillId="6" borderId="8" xfId="0" applyFont="1" applyFill="1" applyBorder="1" applyAlignment="1" applyProtection="1">
      <alignment horizontal="left" indent="1"/>
      <protection locked="0"/>
    </xf>
    <xf numFmtId="0" fontId="1" fillId="6" borderId="0" xfId="0" applyFont="1" applyFill="1" applyBorder="1" applyAlignment="1" applyProtection="1">
      <alignment horizontal="left" indent="1"/>
      <protection locked="0"/>
    </xf>
    <xf numFmtId="0" fontId="1" fillId="6" borderId="9" xfId="0" applyFont="1" applyFill="1" applyBorder="1" applyAlignment="1" applyProtection="1">
      <alignment horizontal="left" indent="1"/>
      <protection locked="0"/>
    </xf>
    <xf numFmtId="0" fontId="1" fillId="6" borderId="10" xfId="0" applyFont="1" applyFill="1" applyBorder="1" applyAlignment="1" applyProtection="1">
      <alignment horizontal="left" indent="1"/>
      <protection locked="0"/>
    </xf>
    <xf numFmtId="0" fontId="1" fillId="6" borderId="11" xfId="0" applyFont="1" applyFill="1" applyBorder="1" applyAlignment="1" applyProtection="1">
      <alignment horizontal="left" indent="1"/>
      <protection locked="0"/>
    </xf>
    <xf numFmtId="0" fontId="1" fillId="6" borderId="12" xfId="0" applyFont="1" applyFill="1" applyBorder="1" applyAlignment="1" applyProtection="1">
      <alignment horizontal="left" indent="1"/>
      <protection locked="0"/>
    </xf>
    <xf numFmtId="0" fontId="1" fillId="6" borderId="0" xfId="0" applyFont="1" applyFill="1" applyBorder="1" applyAlignment="1" applyProtection="1">
      <alignment horizontal="right" vertical="center" indent="1"/>
      <protection locked="0"/>
    </xf>
    <xf numFmtId="0" fontId="1" fillId="7" borderId="4" xfId="0" applyFont="1" applyFill="1" applyBorder="1" applyAlignment="1" applyProtection="1">
      <alignment horizontal="right" vertical="center" indent="1"/>
      <protection locked="0"/>
    </xf>
    <xf numFmtId="14" fontId="9" fillId="5" borderId="4" xfId="0" applyNumberFormat="1" applyFont="1" applyFill="1" applyBorder="1" applyAlignment="1" applyProtection="1">
      <alignment horizontal="right" vertical="center" indent="1"/>
      <protection locked="0"/>
    </xf>
    <xf numFmtId="0" fontId="10" fillId="6" borderId="4" xfId="0" applyFont="1" applyFill="1" applyBorder="1" applyAlignment="1" applyProtection="1">
      <alignment horizontal="right" vertical="center" indent="4"/>
      <protection locked="0"/>
    </xf>
    <xf numFmtId="0" fontId="10" fillId="6" borderId="4" xfId="0" applyNumberFormat="1" applyFont="1" applyFill="1" applyBorder="1" applyAlignment="1" applyProtection="1">
      <alignment horizontal="right" vertical="center" indent="4"/>
      <protection locked="0"/>
    </xf>
    <xf numFmtId="0" fontId="3" fillId="3" borderId="3" xfId="2" applyFont="1" applyFill="1" applyBorder="1" applyAlignment="1" applyProtection="1">
      <alignment horizontal="left" vertical="center" indent="1"/>
    </xf>
    <xf numFmtId="0" fontId="3" fillId="3" borderId="1" xfId="1" applyFont="1" applyFill="1" applyBorder="1" applyAlignment="1" applyProtection="1">
      <alignment horizontal="left" vertical="center" indent="1"/>
    </xf>
    <xf numFmtId="0" fontId="3" fillId="3" borderId="2" xfId="1" applyFont="1" applyFill="1" applyBorder="1" applyAlignment="1" applyProtection="1">
      <alignment horizontal="left" vertical="center" indent="1"/>
    </xf>
    <xf numFmtId="0" fontId="8" fillId="3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8" fillId="3" borderId="3" xfId="0" applyFont="1" applyFill="1" applyBorder="1" applyAlignment="1" applyProtection="1">
      <alignment horizontal="center" vertical="center"/>
      <protection locked="0"/>
    </xf>
  </cellXfs>
  <cellStyles count="3">
    <cellStyle name="Lien hypertexte" xfId="1" builtinId="8"/>
    <cellStyle name="Normal" xfId="0" builtinId="0"/>
    <cellStyle name="Normal 2" xfId="2" xr:uid="{27212162-E754-4CC2-9611-1FB7C41F6392}"/>
  </cellStyles>
  <dxfs count="8"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  <dxf>
      <border>
        <left style="thin">
          <color rgb="FF7030A0"/>
        </left>
        <right style="thin">
          <color rgb="FF7030A0"/>
        </right>
        <top style="thin">
          <color rgb="FF7030A0"/>
        </top>
        <bottom style="thin">
          <color rgb="FF7030A0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formation-bureautique-excel-1-2.html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livres-excel-pdf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42555-2A4D-48AE-95BD-BE90BC7B970E}">
  <dimension ref="B1:I19"/>
  <sheetViews>
    <sheetView tabSelected="1" workbookViewId="0">
      <selection activeCell="F18" sqref="F18"/>
    </sheetView>
  </sheetViews>
  <sheetFormatPr baseColWidth="10" defaultRowHeight="20.7" customHeight="1" x14ac:dyDescent="0.55000000000000004"/>
  <cols>
    <col min="1" max="1" width="10.9453125" style="1"/>
    <col min="2" max="6" width="15.26171875" style="1" customWidth="1"/>
    <col min="7" max="7" width="28" style="1" customWidth="1"/>
    <col min="8" max="8" width="6.734375" style="1" customWidth="1"/>
    <col min="9" max="9" width="28" style="1" customWidth="1"/>
    <col min="10" max="12" width="15.26171875" style="1" customWidth="1"/>
    <col min="13" max="16384" width="10.9453125" style="1"/>
  </cols>
  <sheetData>
    <row r="1" spans="2:9" ht="32.700000000000003" customHeight="1" thickBot="1" x14ac:dyDescent="0.6">
      <c r="B1" s="23" t="s">
        <v>3</v>
      </c>
      <c r="C1" s="24"/>
      <c r="D1" s="24" t="s">
        <v>0</v>
      </c>
      <c r="E1" s="24"/>
      <c r="F1" s="24" t="s">
        <v>1</v>
      </c>
      <c r="G1" s="24"/>
      <c r="H1" s="24"/>
      <c r="I1" s="22" t="s">
        <v>2</v>
      </c>
    </row>
    <row r="2" spans="2:9" ht="20.7" customHeight="1" thickBot="1" x14ac:dyDescent="0.6"/>
    <row r="3" spans="2:9" ht="28.2" customHeight="1" thickBot="1" x14ac:dyDescent="0.6">
      <c r="B3" s="25" t="s">
        <v>4</v>
      </c>
      <c r="C3" s="26"/>
      <c r="D3" s="26"/>
      <c r="E3" s="27"/>
      <c r="G3" s="3" t="s">
        <v>5</v>
      </c>
      <c r="I3" s="3" t="s">
        <v>5</v>
      </c>
    </row>
    <row r="4" spans="2:9" ht="20.7" customHeight="1" thickBot="1" x14ac:dyDescent="0.6">
      <c r="G4" s="4">
        <f>ROUND(DATE(YEAR(C7),4,MOD(234-11*MOD(YEAR(C7),19),30))/7,0)*7-6</f>
        <v>43933</v>
      </c>
      <c r="I4" s="4">
        <f>ROUND(DATE(YEAR(C7)+1,4,MOD(234-11*MOD(YEAR(C7)+1,19),30))/7,0)*7-6</f>
        <v>44290</v>
      </c>
    </row>
    <row r="5" spans="2:9" ht="20.7" customHeight="1" thickBot="1" x14ac:dyDescent="0.6">
      <c r="B5" s="8"/>
      <c r="C5" s="9"/>
      <c r="D5" s="9"/>
      <c r="E5" s="10"/>
    </row>
    <row r="6" spans="2:9" ht="20.7" customHeight="1" thickBot="1" x14ac:dyDescent="0.6">
      <c r="B6" s="11"/>
      <c r="C6" s="18" t="s">
        <v>6</v>
      </c>
      <c r="D6" s="18" t="s">
        <v>7</v>
      </c>
      <c r="E6" s="13"/>
      <c r="G6" s="5">
        <f>YEAR(C7)</f>
        <v>2020</v>
      </c>
      <c r="H6" s="6"/>
      <c r="I6" s="5">
        <f>YEAR(C7)+1</f>
        <v>2021</v>
      </c>
    </row>
    <row r="7" spans="2:9" ht="20.7" customHeight="1" thickBot="1" x14ac:dyDescent="0.6">
      <c r="B7" s="11"/>
      <c r="C7" s="19">
        <v>44136</v>
      </c>
      <c r="D7" s="19">
        <v>44165</v>
      </c>
      <c r="E7" s="13"/>
      <c r="G7" s="7">
        <f>DATE(G6,1,1)</f>
        <v>43831</v>
      </c>
      <c r="H7" s="6"/>
      <c r="I7" s="7">
        <f>DATE(I6,1,1)</f>
        <v>44197</v>
      </c>
    </row>
    <row r="8" spans="2:9" ht="20.7" customHeight="1" thickBot="1" x14ac:dyDescent="0.6">
      <c r="B8" s="11"/>
      <c r="C8" s="12"/>
      <c r="D8" s="12"/>
      <c r="E8" s="13"/>
      <c r="G8" s="7">
        <f>DATE(G6,5,1)</f>
        <v>43952</v>
      </c>
      <c r="H8" s="6"/>
      <c r="I8" s="7">
        <f>DATE(I6,5,1)</f>
        <v>44317</v>
      </c>
    </row>
    <row r="9" spans="2:9" ht="20.7" customHeight="1" thickBot="1" x14ac:dyDescent="0.6">
      <c r="B9" s="11"/>
      <c r="C9" s="18" t="s">
        <v>8</v>
      </c>
      <c r="D9" s="20"/>
      <c r="E9" s="13"/>
      <c r="G9" s="7">
        <f>DATE(G6,5,8)</f>
        <v>43959</v>
      </c>
      <c r="H9" s="6"/>
      <c r="I9" s="7">
        <f>DATE(I6,5,8)</f>
        <v>44324</v>
      </c>
    </row>
    <row r="10" spans="2:9" ht="20.7" customHeight="1" thickBot="1" x14ac:dyDescent="0.6">
      <c r="B10" s="11"/>
      <c r="C10" s="17"/>
      <c r="D10" s="17"/>
      <c r="E10" s="13"/>
      <c r="G10" s="7">
        <f>DATE(G6,7,14)</f>
        <v>44026</v>
      </c>
      <c r="H10" s="6"/>
      <c r="I10" s="7">
        <f>DATE(I6,7,14)</f>
        <v>44391</v>
      </c>
    </row>
    <row r="11" spans="2:9" ht="20.7" customHeight="1" thickBot="1" x14ac:dyDescent="0.6">
      <c r="B11" s="11"/>
      <c r="C11" s="18" t="s">
        <v>9</v>
      </c>
      <c r="D11" s="20"/>
      <c r="E11" s="13"/>
      <c r="G11" s="7">
        <f>DATE(G6,8,15)</f>
        <v>44058</v>
      </c>
      <c r="H11" s="6"/>
      <c r="I11" s="7">
        <f>DATE(I6,8,15)</f>
        <v>44423</v>
      </c>
    </row>
    <row r="12" spans="2:9" ht="20.7" customHeight="1" thickBot="1" x14ac:dyDescent="0.6">
      <c r="B12" s="11"/>
      <c r="C12" s="17"/>
      <c r="D12" s="17"/>
      <c r="E12" s="13"/>
      <c r="G12" s="7">
        <f>DATE(G6,11,1)</f>
        <v>44136</v>
      </c>
      <c r="H12" s="6"/>
      <c r="I12" s="7">
        <f>DATE(I6,11,1)</f>
        <v>44501</v>
      </c>
    </row>
    <row r="13" spans="2:9" ht="20.7" customHeight="1" thickBot="1" x14ac:dyDescent="0.6">
      <c r="B13" s="11"/>
      <c r="C13" s="18" t="s">
        <v>10</v>
      </c>
      <c r="D13" s="21"/>
      <c r="E13" s="13"/>
      <c r="G13" s="7">
        <f>DATE(G6,11,11)</f>
        <v>44146</v>
      </c>
      <c r="H13" s="6"/>
      <c r="I13" s="7">
        <f>DATE(I6,11,11)</f>
        <v>44511</v>
      </c>
    </row>
    <row r="14" spans="2:9" ht="20.7" customHeight="1" thickBot="1" x14ac:dyDescent="0.6">
      <c r="B14" s="14"/>
      <c r="C14" s="15"/>
      <c r="D14" s="15"/>
      <c r="E14" s="16"/>
      <c r="G14" s="7">
        <f>DATE(G6,12,25)</f>
        <v>44190</v>
      </c>
      <c r="H14" s="6"/>
      <c r="I14" s="7">
        <f>DATE(I6,12,25)</f>
        <v>44555</v>
      </c>
    </row>
    <row r="15" spans="2:9" ht="20.7" customHeight="1" x14ac:dyDescent="0.55000000000000004">
      <c r="G15" s="4">
        <f>G4+1</f>
        <v>43934</v>
      </c>
      <c r="H15" s="6"/>
      <c r="I15" s="4">
        <f>I4+1</f>
        <v>44291</v>
      </c>
    </row>
    <row r="16" spans="2:9" ht="20.7" customHeight="1" x14ac:dyDescent="0.55000000000000004">
      <c r="B16" s="2"/>
      <c r="G16" s="4">
        <f>G4+39</f>
        <v>43972</v>
      </c>
      <c r="H16" s="6"/>
      <c r="I16" s="4">
        <f>I4+39</f>
        <v>44329</v>
      </c>
    </row>
    <row r="17" spans="2:9" ht="20.7" customHeight="1" x14ac:dyDescent="0.55000000000000004">
      <c r="G17" s="4">
        <f>G4+50</f>
        <v>43983</v>
      </c>
      <c r="H17" s="6"/>
      <c r="I17" s="4">
        <f>I4+50</f>
        <v>44340</v>
      </c>
    </row>
    <row r="19" spans="2:9" ht="20.7" customHeight="1" x14ac:dyDescent="0.55000000000000004">
      <c r="B19" s="2"/>
    </row>
  </sheetData>
  <sheetProtection algorithmName="SHA-512" hashValue="27AAy9mSg9QHm5SiAv0qXblNvITvx5cpeoi5jsS8OFSUOiNUg/5NQzmp4IK6C784SucIogUJTfwEPPaHmK+F7A==" saltValue="TfINnGG6DUh/Q2QUf5wmkA==" spinCount="100000" sheet="1" objects="1" scenarios="1" formatCells="0"/>
  <mergeCells count="4">
    <mergeCell ref="B1:C1"/>
    <mergeCell ref="D1:E1"/>
    <mergeCell ref="F1:H1"/>
    <mergeCell ref="B3:E3"/>
  </mergeCells>
  <conditionalFormatting sqref="H7:H17 G6:H6 G3">
    <cfRule type="expression" dxfId="7" priority="8">
      <formula>G3&lt;&gt;""</formula>
    </cfRule>
  </conditionalFormatting>
  <conditionalFormatting sqref="G7:G14">
    <cfRule type="expression" dxfId="6" priority="7">
      <formula>G7&lt;&gt;""</formula>
    </cfRule>
  </conditionalFormatting>
  <conditionalFormatting sqref="G4">
    <cfRule type="expression" dxfId="5" priority="6">
      <formula>G4&lt;&gt;""</formula>
    </cfRule>
  </conditionalFormatting>
  <conditionalFormatting sqref="G15:G17">
    <cfRule type="expression" dxfId="4" priority="5">
      <formula>G15&lt;&gt;""</formula>
    </cfRule>
  </conditionalFormatting>
  <conditionalFormatting sqref="I15:I17">
    <cfRule type="expression" dxfId="3" priority="1">
      <formula>I15&lt;&gt;""</formula>
    </cfRule>
  </conditionalFormatting>
  <conditionalFormatting sqref="I6 I3">
    <cfRule type="expression" dxfId="2" priority="4">
      <formula>I3&lt;&gt;""</formula>
    </cfRule>
  </conditionalFormatting>
  <conditionalFormatting sqref="I7:I14">
    <cfRule type="expression" dxfId="1" priority="3">
      <formula>I7&lt;&gt;""</formula>
    </cfRule>
  </conditionalFormatting>
  <conditionalFormatting sqref="I4">
    <cfRule type="expression" dxfId="0" priority="2">
      <formula>I4&lt;&gt;""</formula>
    </cfRule>
  </conditionalFormatting>
  <hyperlinks>
    <hyperlink ref="B1" r:id="rId1" display="Bonache.fr" xr:uid="{7A416E30-3CDB-4EFD-9DAD-214AA441459C}"/>
    <hyperlink ref="F1" r:id="rId2" xr:uid="{3A46E12D-D0B8-4843-A01D-595D7AB54521}"/>
    <hyperlink ref="D1:E1" r:id="rId3" display="Bonbache.fr/Excel" xr:uid="{072460DD-D779-4371-BFAA-3CEE24B535FF}"/>
    <hyperlink ref="I1:K1" r:id="rId4" display="Livres Excel" xr:uid="{12838A08-667C-4ED8-BFE9-F230E2418F8F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Jours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cp:lastPrinted>2019-09-16T09:42:44Z</cp:lastPrinted>
  <dcterms:created xsi:type="dcterms:W3CDTF">2019-09-16T09:41:57Z</dcterms:created>
  <dcterms:modified xsi:type="dcterms:W3CDTF">2020-02-24T17:11:15Z</dcterms:modified>
</cp:coreProperties>
</file>