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codeName="ThisWorkbook"/>
  <mc:AlternateContent xmlns:mc="http://schemas.openxmlformats.org/markup-compatibility/2006">
    <mc:Choice Requires="x15">
      <x15ac:absPath xmlns:x15ac="http://schemas.microsoft.com/office/spreadsheetml/2010/11/ac" url="G:\Formation\Excel\__EXCEL2016\sources\71-emplacement-dynamique-calcul\sources\"/>
    </mc:Choice>
  </mc:AlternateContent>
  <bookViews>
    <workbookView xWindow="0" yWindow="0" windowWidth="23040" windowHeight="8808" activeTab="2" xr2:uid="{00000000-000D-0000-FFFF-FFFF00000000}"/>
  </bookViews>
  <sheets>
    <sheet name="Stock" sheetId="1" r:id="rId1"/>
    <sheet name="OF" sheetId="2" r:id="rId2"/>
    <sheet name="Console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2" l="1"/>
  <c r="X3" i="2"/>
  <c r="X4" i="2"/>
  <c r="X5" i="2"/>
  <c r="X6" i="2"/>
  <c r="X7" i="2"/>
  <c r="X9" i="2"/>
  <c r="X10" i="2"/>
  <c r="X11" i="2"/>
  <c r="X12" i="2"/>
  <c r="X15" i="2"/>
  <c r="X17" i="2"/>
  <c r="X18" i="2"/>
  <c r="X19" i="2"/>
  <c r="X20" i="2"/>
  <c r="X21" i="2"/>
  <c r="X22" i="2"/>
  <c r="X23" i="2"/>
  <c r="X24" i="2"/>
  <c r="X25" i="2"/>
  <c r="X26" i="2"/>
  <c r="X27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3" i="2"/>
  <c r="X304" i="2"/>
  <c r="X305" i="2"/>
  <c r="X306" i="2"/>
  <c r="X307" i="2"/>
  <c r="X308" i="2"/>
  <c r="H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4" i="1"/>
  <c r="X8" i="2" l="1"/>
  <c r="H5" i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M4" i="3"/>
  <c r="G3" i="1"/>
  <c r="G4" i="1" s="1"/>
  <c r="G5" i="1"/>
  <c r="G6" i="1"/>
  <c r="G7" i="1"/>
  <c r="G8" i="1"/>
  <c r="G9" i="1"/>
  <c r="G13" i="1"/>
  <c r="G19" i="1"/>
  <c r="G24" i="1"/>
  <c r="G26" i="1"/>
  <c r="G27" i="1"/>
  <c r="G36" i="1"/>
  <c r="G40" i="1"/>
  <c r="G46" i="1"/>
  <c r="G47" i="1"/>
  <c r="G56" i="1"/>
  <c r="G57" i="1"/>
  <c r="G67" i="1"/>
  <c r="G72" i="1"/>
  <c r="G74" i="1"/>
  <c r="G75" i="1"/>
  <c r="G77" i="1"/>
  <c r="G78" i="1"/>
  <c r="G82" i="1"/>
  <c r="G83" i="1"/>
  <c r="G84" i="1"/>
  <c r="G85" i="1"/>
  <c r="G86" i="1"/>
  <c r="G88" i="1"/>
  <c r="G89" i="1"/>
  <c r="G90" i="1"/>
  <c r="G112" i="1"/>
  <c r="G113" i="1"/>
  <c r="G114" i="1"/>
  <c r="G115" i="1"/>
  <c r="G116" i="1"/>
  <c r="G117" i="1"/>
  <c r="G118" i="1"/>
  <c r="G119" i="1"/>
  <c r="G120" i="1"/>
  <c r="G124" i="1"/>
  <c r="G126" i="1"/>
  <c r="G127" i="1"/>
  <c r="G128" i="1"/>
  <c r="G131" i="1"/>
  <c r="G146" i="1"/>
  <c r="G159" i="1"/>
  <c r="G161" i="1"/>
  <c r="G162" i="1"/>
  <c r="G172" i="1"/>
  <c r="G184" i="1"/>
  <c r="G186" i="1"/>
  <c r="G187" i="1"/>
  <c r="G190" i="1"/>
  <c r="G199" i="1"/>
  <c r="G200" i="1"/>
  <c r="G201" i="1"/>
  <c r="G202" i="1"/>
  <c r="G204" i="1"/>
  <c r="G205" i="1"/>
  <c r="G206" i="1"/>
  <c r="G207" i="1"/>
  <c r="G208" i="1"/>
  <c r="G209" i="1"/>
  <c r="G211" i="1"/>
  <c r="G224" i="1"/>
  <c r="G225" i="1"/>
  <c r="G227" i="1"/>
  <c r="G228" i="1"/>
  <c r="G229" i="1"/>
  <c r="G230" i="1"/>
  <c r="G233" i="1"/>
  <c r="G235" i="1"/>
  <c r="G236" i="1"/>
  <c r="G237" i="1"/>
  <c r="G238" i="1"/>
  <c r="G239" i="1"/>
  <c r="G240" i="1"/>
  <c r="G241" i="1"/>
  <c r="G242" i="1"/>
  <c r="G243" i="1"/>
  <c r="G245" i="1"/>
  <c r="G246" i="1"/>
  <c r="G247" i="1"/>
  <c r="G248" i="1"/>
  <c r="G249" i="1"/>
  <c r="G250" i="1"/>
  <c r="G251" i="1"/>
  <c r="G254" i="1"/>
  <c r="G256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80" i="1"/>
  <c r="G281" i="1"/>
  <c r="G289" i="1"/>
  <c r="G290" i="1"/>
  <c r="G291" i="1"/>
  <c r="G293" i="1"/>
  <c r="G294" i="1"/>
  <c r="G295" i="1"/>
  <c r="G296" i="1"/>
  <c r="G297" i="1"/>
  <c r="G298" i="1"/>
  <c r="G301" i="1"/>
  <c r="G302" i="1"/>
  <c r="G303" i="1"/>
  <c r="G305" i="1"/>
  <c r="G306" i="1"/>
  <c r="G307" i="1"/>
  <c r="G308" i="1"/>
  <c r="G309" i="1"/>
  <c r="G310" i="1"/>
  <c r="G311" i="1"/>
  <c r="G312" i="1"/>
  <c r="G314" i="1"/>
  <c r="G315" i="1"/>
  <c r="G316" i="1"/>
  <c r="G317" i="1"/>
  <c r="G318" i="1"/>
  <c r="G319" i="1"/>
  <c r="G320" i="1"/>
  <c r="G321" i="1"/>
  <c r="G322" i="1"/>
  <c r="G323" i="1"/>
  <c r="G326" i="1"/>
  <c r="G327" i="1"/>
  <c r="G328" i="1"/>
  <c r="G329" i="1"/>
  <c r="G332" i="1"/>
  <c r="G333" i="1"/>
  <c r="G336" i="1"/>
  <c r="G337" i="1"/>
  <c r="G339" i="1"/>
  <c r="G340" i="1"/>
  <c r="G341" i="1"/>
  <c r="G345" i="1"/>
  <c r="G346" i="1"/>
  <c r="G347" i="1"/>
  <c r="G348" i="1"/>
  <c r="G350" i="1"/>
  <c r="G351" i="1"/>
  <c r="G352" i="1"/>
  <c r="G353" i="1"/>
  <c r="G354" i="1"/>
  <c r="G355" i="1"/>
  <c r="G364" i="1"/>
  <c r="G366" i="1"/>
  <c r="G367" i="1"/>
  <c r="G372" i="1"/>
  <c r="G373" i="1"/>
  <c r="G374" i="1"/>
  <c r="G375" i="1"/>
  <c r="G376" i="1"/>
  <c r="G377" i="1"/>
  <c r="G378" i="1"/>
  <c r="G379" i="1"/>
  <c r="G381" i="1"/>
  <c r="G382" i="1"/>
  <c r="G383" i="1"/>
  <c r="G384" i="1"/>
  <c r="G385" i="1"/>
  <c r="G386" i="1"/>
  <c r="G387" i="1"/>
  <c r="G388" i="1"/>
  <c r="G389" i="1"/>
  <c r="G390" i="1"/>
  <c r="G393" i="1"/>
  <c r="G394" i="1"/>
  <c r="G395" i="1"/>
  <c r="G396" i="1"/>
  <c r="G397" i="1"/>
  <c r="G399" i="1"/>
  <c r="G400" i="1"/>
  <c r="G401" i="1"/>
  <c r="G402" i="1"/>
  <c r="G403" i="1"/>
  <c r="G404" i="1"/>
  <c r="G405" i="1"/>
  <c r="G406" i="1"/>
  <c r="G407" i="1"/>
  <c r="G408" i="1"/>
  <c r="G410" i="1"/>
  <c r="G411" i="1"/>
  <c r="G412" i="1"/>
  <c r="G413" i="1"/>
  <c r="G414" i="1"/>
  <c r="G415" i="1"/>
  <c r="G416" i="1"/>
  <c r="G417" i="1"/>
  <c r="G418" i="1"/>
  <c r="G427" i="1"/>
  <c r="G428" i="1"/>
  <c r="G429" i="1"/>
  <c r="G430" i="1"/>
  <c r="G431" i="1"/>
  <c r="G432" i="1"/>
  <c r="G434" i="1"/>
  <c r="G435" i="1"/>
  <c r="G438" i="1"/>
  <c r="G439" i="1"/>
  <c r="G445" i="1"/>
  <c r="G446" i="1"/>
  <c r="G447" i="1"/>
  <c r="G448" i="1"/>
  <c r="G450" i="1"/>
  <c r="G451" i="1"/>
  <c r="G459" i="1"/>
  <c r="G460" i="1"/>
  <c r="G462" i="1"/>
  <c r="G463" i="1"/>
  <c r="G464" i="1"/>
  <c r="G465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5" i="1"/>
  <c r="G496" i="1"/>
  <c r="G497" i="1"/>
  <c r="G498" i="1"/>
  <c r="G500" i="1"/>
  <c r="G502" i="1"/>
  <c r="G503" i="1"/>
  <c r="G504" i="1"/>
  <c r="G505" i="1"/>
  <c r="G507" i="1"/>
  <c r="G510" i="1"/>
  <c r="G511" i="1"/>
  <c r="G512" i="1"/>
  <c r="G513" i="1"/>
  <c r="G514" i="1"/>
  <c r="G520" i="1"/>
  <c r="G524" i="1"/>
  <c r="G526" i="1"/>
  <c r="G527" i="1"/>
  <c r="G529" i="1"/>
  <c r="G533" i="1"/>
  <c r="G538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3" i="1"/>
  <c r="G564" i="1"/>
  <c r="G565" i="1"/>
  <c r="G566" i="1"/>
  <c r="G567" i="1"/>
  <c r="G569" i="1"/>
  <c r="G571" i="1"/>
  <c r="G575" i="1"/>
  <c r="G577" i="1"/>
  <c r="G578" i="1"/>
  <c r="G579" i="1"/>
  <c r="G580" i="1"/>
  <c r="G582" i="1"/>
  <c r="G583" i="1"/>
  <c r="G584" i="1"/>
  <c r="G585" i="1"/>
  <c r="G586" i="1"/>
  <c r="G587" i="1"/>
  <c r="G588" i="1"/>
  <c r="G589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9" i="1"/>
  <c r="G610" i="1"/>
  <c r="G611" i="1"/>
  <c r="G612" i="1"/>
  <c r="G613" i="1"/>
  <c r="G638" i="1"/>
  <c r="G639" i="1"/>
  <c r="G643" i="1"/>
  <c r="G644" i="1"/>
  <c r="G645" i="1"/>
  <c r="G646" i="1"/>
  <c r="G647" i="1"/>
  <c r="G648" i="1"/>
  <c r="G649" i="1"/>
  <c r="G650" i="1"/>
  <c r="G653" i="1"/>
  <c r="G655" i="1"/>
  <c r="G657" i="1"/>
  <c r="G662" i="1"/>
  <c r="G664" i="1"/>
  <c r="G665" i="1"/>
  <c r="G668" i="1"/>
  <c r="G670" i="1"/>
  <c r="G671" i="1"/>
  <c r="G672" i="1"/>
  <c r="G674" i="1"/>
  <c r="G675" i="1"/>
  <c r="G677" i="1"/>
  <c r="G678" i="1"/>
  <c r="G683" i="1"/>
  <c r="G684" i="1"/>
  <c r="G685" i="1"/>
  <c r="G693" i="1"/>
  <c r="G695" i="1"/>
  <c r="G696" i="1"/>
  <c r="G698" i="1"/>
  <c r="G716" i="1"/>
  <c r="G728" i="1"/>
  <c r="G730" i="1"/>
  <c r="G732" i="1"/>
  <c r="G734" i="1"/>
  <c r="G739" i="1"/>
  <c r="G741" i="1"/>
  <c r="G746" i="1"/>
  <c r="G747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X13" i="2" l="1"/>
  <c r="H6" i="1"/>
  <c r="M5" i="3"/>
  <c r="G10" i="1"/>
  <c r="X28" i="2" l="1"/>
  <c r="X14" i="2"/>
  <c r="H7" i="1"/>
  <c r="G11" i="1"/>
  <c r="M6" i="3"/>
  <c r="M7" i="3"/>
  <c r="G12" i="1"/>
  <c r="X16" i="2" l="1"/>
  <c r="F5" i="3"/>
  <c r="I5" i="3"/>
  <c r="X70" i="2"/>
  <c r="H8" i="1"/>
  <c r="H9" i="1" s="1"/>
  <c r="M8" i="3"/>
  <c r="G14" i="1"/>
  <c r="K5" i="3" l="1"/>
  <c r="G5" i="3"/>
  <c r="H5" i="3"/>
  <c r="J5" i="3"/>
  <c r="E5" i="3"/>
  <c r="H422" i="1"/>
  <c r="X149" i="2"/>
  <c r="X179" i="2" s="1"/>
  <c r="I6" i="3" s="1"/>
  <c r="M9" i="3"/>
  <c r="G15" i="1"/>
  <c r="J6" i="3" l="1"/>
  <c r="X194" i="2"/>
  <c r="K6" i="3"/>
  <c r="H6" i="3"/>
  <c r="H642" i="1"/>
  <c r="C5" i="3" s="1"/>
  <c r="F6" i="3"/>
  <c r="E6" i="3"/>
  <c r="G6" i="3"/>
  <c r="F7" i="3"/>
  <c r="X222" i="2"/>
  <c r="E7" i="3"/>
  <c r="H7" i="3"/>
  <c r="K7" i="3"/>
  <c r="G7" i="3"/>
  <c r="I7" i="3"/>
  <c r="M10" i="3"/>
  <c r="G16" i="1"/>
  <c r="B10" i="3" l="1"/>
  <c r="C10" i="3"/>
  <c r="B7" i="3"/>
  <c r="H643" i="1"/>
  <c r="C11" i="3"/>
  <c r="X258" i="2"/>
  <c r="M11" i="3"/>
  <c r="G17" i="1"/>
  <c r="X276" i="2" l="1"/>
  <c r="H8" i="3" s="1"/>
  <c r="H644" i="1"/>
  <c r="B11" i="3"/>
  <c r="K8" i="3"/>
  <c r="J7" i="3"/>
  <c r="G18" i="1"/>
  <c r="G8" i="3" l="1"/>
  <c r="F8" i="3"/>
  <c r="H645" i="1"/>
  <c r="X302" i="2"/>
  <c r="E8" i="3"/>
  <c r="J8" i="3"/>
  <c r="C12" i="3"/>
  <c r="B12" i="3"/>
  <c r="I8" i="3"/>
  <c r="B13" i="3"/>
  <c r="C13" i="3"/>
  <c r="G20" i="1"/>
  <c r="G21" i="1"/>
  <c r="G22" i="1" s="1"/>
  <c r="G23" i="1" s="1"/>
  <c r="G25" i="1" s="1"/>
  <c r="I19" i="3" l="1"/>
  <c r="K20" i="3"/>
  <c r="K27" i="3"/>
  <c r="J22" i="3"/>
  <c r="E18" i="3"/>
  <c r="F33" i="3"/>
  <c r="F29" i="3"/>
  <c r="E22" i="3"/>
  <c r="K34" i="3"/>
  <c r="G34" i="3"/>
  <c r="F35" i="3"/>
  <c r="F11" i="3"/>
  <c r="H19" i="3"/>
  <c r="I17" i="3"/>
  <c r="H26" i="3"/>
  <c r="J34" i="3"/>
  <c r="F22" i="3"/>
  <c r="F15" i="3"/>
  <c r="J30" i="3"/>
  <c r="G16" i="3"/>
  <c r="J18" i="3"/>
  <c r="E9" i="3"/>
  <c r="K10" i="3"/>
  <c r="K32" i="3"/>
  <c r="E21" i="3"/>
  <c r="J10" i="3"/>
  <c r="J19" i="3"/>
  <c r="H33" i="3"/>
  <c r="J20" i="3"/>
  <c r="J32" i="3"/>
  <c r="F13" i="3"/>
  <c r="H10" i="3"/>
  <c r="H15" i="3"/>
  <c r="E19" i="3"/>
  <c r="K11" i="3"/>
  <c r="I33" i="3"/>
  <c r="H30" i="3"/>
  <c r="I35" i="3"/>
  <c r="G29" i="3"/>
  <c r="I21" i="3"/>
  <c r="G30" i="3"/>
  <c r="K30" i="3"/>
  <c r="J25" i="3"/>
  <c r="E23" i="3"/>
  <c r="I22" i="3"/>
  <c r="K13" i="3"/>
  <c r="E32" i="3"/>
  <c r="G28" i="3"/>
  <c r="F21" i="3"/>
  <c r="K15" i="3"/>
  <c r="F28" i="3"/>
  <c r="G35" i="3"/>
  <c r="E27" i="3"/>
  <c r="G24" i="3"/>
  <c r="H12" i="3"/>
  <c r="F17" i="3"/>
  <c r="K19" i="3"/>
  <c r="G26" i="3"/>
  <c r="I25" i="3"/>
  <c r="E24" i="3"/>
  <c r="F25" i="3"/>
  <c r="E10" i="3"/>
  <c r="F36" i="3"/>
  <c r="I34" i="3"/>
  <c r="H31" i="3"/>
  <c r="G12" i="3"/>
  <c r="H27" i="3"/>
  <c r="E25" i="3"/>
  <c r="H24" i="3"/>
  <c r="H28" i="3"/>
  <c r="K17" i="3"/>
  <c r="J13" i="3"/>
  <c r="J36" i="3"/>
  <c r="J24" i="3"/>
  <c r="F12" i="3"/>
  <c r="H9" i="3"/>
  <c r="J9" i="3"/>
  <c r="E11" i="3"/>
  <c r="I23" i="3"/>
  <c r="E14" i="3"/>
  <c r="E30" i="3"/>
  <c r="H23" i="3"/>
  <c r="I27" i="3"/>
  <c r="F32" i="3"/>
  <c r="I10" i="3"/>
  <c r="I36" i="3"/>
  <c r="J15" i="3"/>
  <c r="K33" i="3"/>
  <c r="K23" i="3"/>
  <c r="J11" i="3"/>
  <c r="J23" i="3"/>
  <c r="E31" i="3"/>
  <c r="G22" i="3"/>
  <c r="H25" i="3"/>
  <c r="H29" i="3"/>
  <c r="E17" i="3"/>
  <c r="K21" i="3"/>
  <c r="I9" i="3"/>
  <c r="I15" i="3"/>
  <c r="G13" i="3"/>
  <c r="G36" i="3"/>
  <c r="I28" i="3"/>
  <c r="H20" i="3"/>
  <c r="I32" i="3"/>
  <c r="J17" i="3"/>
  <c r="K36" i="3"/>
  <c r="K29" i="3"/>
  <c r="E26" i="3"/>
  <c r="E15" i="3"/>
  <c r="G15" i="3"/>
  <c r="G11" i="3"/>
  <c r="H14" i="3"/>
  <c r="I20" i="3"/>
  <c r="J26" i="3"/>
  <c r="E12" i="3"/>
  <c r="H16" i="3"/>
  <c r="F26" i="3"/>
  <c r="J21" i="3"/>
  <c r="H17" i="3"/>
  <c r="F31" i="3"/>
  <c r="J28" i="3"/>
  <c r="E20" i="3"/>
  <c r="H32" i="3"/>
  <c r="I14" i="3"/>
  <c r="I12" i="3"/>
  <c r="G21" i="3"/>
  <c r="I18" i="3"/>
  <c r="F14" i="3"/>
  <c r="G20" i="3"/>
  <c r="K24" i="3"/>
  <c r="H22" i="3"/>
  <c r="J33" i="3"/>
  <c r="K22" i="3"/>
  <c r="J14" i="3"/>
  <c r="F19" i="3"/>
  <c r="E34" i="3"/>
  <c r="G27" i="3"/>
  <c r="H36" i="3"/>
  <c r="F10" i="3"/>
  <c r="H34" i="3"/>
  <c r="I29" i="3"/>
  <c r="F16" i="3"/>
  <c r="E29" i="3"/>
  <c r="J12" i="3"/>
  <c r="K14" i="3"/>
  <c r="I26" i="3"/>
  <c r="H21" i="3"/>
  <c r="E28" i="3"/>
  <c r="I13" i="3"/>
  <c r="I31" i="3"/>
  <c r="G33" i="3"/>
  <c r="I30" i="3"/>
  <c r="E35" i="3"/>
  <c r="G23" i="3"/>
  <c r="I24" i="3"/>
  <c r="K35" i="3"/>
  <c r="H13" i="3"/>
  <c r="E16" i="3"/>
  <c r="J29" i="3"/>
  <c r="J27" i="3"/>
  <c r="H18" i="3"/>
  <c r="G17" i="3"/>
  <c r="I16" i="3"/>
  <c r="J16" i="3"/>
  <c r="G32" i="3"/>
  <c r="E36" i="3"/>
  <c r="K16" i="3"/>
  <c r="J35" i="3"/>
  <c r="H35" i="3"/>
  <c r="I11" i="3"/>
  <c r="K12" i="3"/>
  <c r="G10" i="3"/>
  <c r="K25" i="3"/>
  <c r="F24" i="3"/>
  <c r="F30" i="3"/>
  <c r="G31" i="3"/>
  <c r="F23" i="3"/>
  <c r="F18" i="3"/>
  <c r="G18" i="3"/>
  <c r="E13" i="3"/>
  <c r="F27" i="3"/>
  <c r="J31" i="3"/>
  <c r="K18" i="3"/>
  <c r="K28" i="3"/>
  <c r="G25" i="3"/>
  <c r="E33" i="3"/>
  <c r="F9" i="3"/>
  <c r="K31" i="3"/>
  <c r="F34" i="3"/>
  <c r="G9" i="3"/>
  <c r="F20" i="3"/>
  <c r="K26" i="3"/>
  <c r="G14" i="3"/>
  <c r="H11" i="3"/>
  <c r="K9" i="3"/>
  <c r="G19" i="3"/>
  <c r="H646" i="1"/>
  <c r="G28" i="1"/>
  <c r="G29" i="1" s="1"/>
  <c r="G30" i="1" s="1"/>
  <c r="G31" i="1" s="1"/>
  <c r="G32" i="1" s="1"/>
  <c r="G33" i="1" s="1"/>
  <c r="G34" i="1" s="1"/>
  <c r="G35" i="1" s="1"/>
  <c r="G37" i="1" s="1"/>
  <c r="G38" i="1" s="1"/>
  <c r="G39" i="1" s="1"/>
  <c r="G41" i="1" s="1"/>
  <c r="G42" i="1" s="1"/>
  <c r="G43" i="1" s="1"/>
  <c r="G44" i="1" s="1"/>
  <c r="G45" i="1" s="1"/>
  <c r="G48" i="1" s="1"/>
  <c r="G49" i="1" s="1"/>
  <c r="G50" i="1" s="1"/>
  <c r="G51" i="1" s="1"/>
  <c r="G52" i="1" s="1"/>
  <c r="G53" i="1" s="1"/>
  <c r="G54" i="1" s="1"/>
  <c r="G55" i="1" s="1"/>
  <c r="G58" i="1" s="1"/>
  <c r="G59" i="1" s="1"/>
  <c r="G60" i="1" s="1"/>
  <c r="G61" i="1" s="1"/>
  <c r="G62" i="1" s="1"/>
  <c r="G63" i="1" s="1"/>
  <c r="G64" i="1" s="1"/>
  <c r="G65" i="1" s="1"/>
  <c r="G66" i="1" s="1"/>
  <c r="G68" i="1" s="1"/>
  <c r="G69" i="1" s="1"/>
  <c r="G70" i="1" s="1"/>
  <c r="G71" i="1" s="1"/>
  <c r="G73" i="1" s="1"/>
  <c r="G76" i="1" s="1"/>
  <c r="G79" i="1" s="1"/>
  <c r="G80" i="1" s="1"/>
  <c r="G81" i="1" s="1"/>
  <c r="G87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21" i="1" s="1"/>
  <c r="G122" i="1" s="1"/>
  <c r="G123" i="1" s="1"/>
  <c r="G125" i="1" s="1"/>
  <c r="G129" i="1" s="1"/>
  <c r="G130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60" i="1" s="1"/>
  <c r="G163" i="1" s="1"/>
  <c r="G164" i="1" s="1"/>
  <c r="G165" i="1" s="1"/>
  <c r="G166" i="1" s="1"/>
  <c r="G167" i="1" s="1"/>
  <c r="G168" i="1" s="1"/>
  <c r="G169" i="1" s="1"/>
  <c r="G170" i="1" s="1"/>
  <c r="G171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5" i="1" s="1"/>
  <c r="G188" i="1" s="1"/>
  <c r="G189" i="1" s="1"/>
  <c r="G191" i="1" s="1"/>
  <c r="G192" i="1" s="1"/>
  <c r="G193" i="1" s="1"/>
  <c r="G194" i="1" s="1"/>
  <c r="G195" i="1" s="1"/>
  <c r="G196" i="1" s="1"/>
  <c r="G197" i="1" s="1"/>
  <c r="G198" i="1" s="1"/>
  <c r="G203" i="1" s="1"/>
  <c r="G210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6" i="1" s="1"/>
  <c r="G231" i="1" s="1"/>
  <c r="G232" i="1" s="1"/>
  <c r="G234" i="1" s="1"/>
  <c r="G244" i="1" s="1"/>
  <c r="G252" i="1" s="1"/>
  <c r="G253" i="1" s="1"/>
  <c r="G255" i="1" s="1"/>
  <c r="G257" i="1" s="1"/>
  <c r="G279" i="1" s="1"/>
  <c r="G282" i="1" s="1"/>
  <c r="G283" i="1" s="1"/>
  <c r="G284" i="1" s="1"/>
  <c r="G285" i="1" s="1"/>
  <c r="G286" i="1" s="1"/>
  <c r="G287" i="1" s="1"/>
  <c r="G288" i="1" s="1"/>
  <c r="G292" i="1" s="1"/>
  <c r="G299" i="1" s="1"/>
  <c r="G300" i="1" s="1"/>
  <c r="G304" i="1" s="1"/>
  <c r="G313" i="1" s="1"/>
  <c r="G324" i="1" s="1"/>
  <c r="G325" i="1" s="1"/>
  <c r="G330" i="1" s="1"/>
  <c r="G331" i="1" s="1"/>
  <c r="G334" i="1" s="1"/>
  <c r="G335" i="1" s="1"/>
  <c r="G338" i="1" s="1"/>
  <c r="G342" i="1" s="1"/>
  <c r="G343" i="1" s="1"/>
  <c r="G344" i="1" s="1"/>
  <c r="G349" i="1" s="1"/>
  <c r="G356" i="1" s="1"/>
  <c r="G357" i="1" s="1"/>
  <c r="G358" i="1" s="1"/>
  <c r="G359" i="1" s="1"/>
  <c r="G360" i="1" s="1"/>
  <c r="G361" i="1" s="1"/>
  <c r="G362" i="1" s="1"/>
  <c r="G363" i="1" s="1"/>
  <c r="G365" i="1" s="1"/>
  <c r="G368" i="1" s="1"/>
  <c r="G369" i="1" s="1"/>
  <c r="G370" i="1" s="1"/>
  <c r="G371" i="1" s="1"/>
  <c r="G380" i="1" s="1"/>
  <c r="G391" i="1" s="1"/>
  <c r="G392" i="1" s="1"/>
  <c r="G398" i="1" s="1"/>
  <c r="G409" i="1" s="1"/>
  <c r="G419" i="1" s="1"/>
  <c r="G420" i="1" s="1"/>
  <c r="G421" i="1" s="1"/>
  <c r="G422" i="1" s="1"/>
  <c r="G423" i="1" s="1"/>
  <c r="G424" i="1" s="1"/>
  <c r="G425" i="1" s="1"/>
  <c r="G426" i="1" s="1"/>
  <c r="G433" i="1" s="1"/>
  <c r="G436" i="1" s="1"/>
  <c r="G437" i="1" s="1"/>
  <c r="G440" i="1" s="1"/>
  <c r="G441" i="1" s="1"/>
  <c r="G442" i="1" s="1"/>
  <c r="G443" i="1" s="1"/>
  <c r="G444" i="1" s="1"/>
  <c r="G449" i="1" s="1"/>
  <c r="G452" i="1" s="1"/>
  <c r="G453" i="1" s="1"/>
  <c r="G454" i="1" s="1"/>
  <c r="G455" i="1" s="1"/>
  <c r="G456" i="1" s="1"/>
  <c r="G457" i="1" s="1"/>
  <c r="G458" i="1" s="1"/>
  <c r="G461" i="1" s="1"/>
  <c r="G466" i="1" s="1"/>
  <c r="G481" i="1" s="1"/>
  <c r="G494" i="1" s="1"/>
  <c r="G499" i="1" s="1"/>
  <c r="G501" i="1" s="1"/>
  <c r="G506" i="1" s="1"/>
  <c r="G508" i="1" s="1"/>
  <c r="G509" i="1" s="1"/>
  <c r="G515" i="1" s="1"/>
  <c r="G516" i="1" s="1"/>
  <c r="G517" i="1" s="1"/>
  <c r="G518" i="1" s="1"/>
  <c r="G519" i="1" s="1"/>
  <c r="G521" i="1" s="1"/>
  <c r="G522" i="1" s="1"/>
  <c r="G523" i="1" s="1"/>
  <c r="G525" i="1" s="1"/>
  <c r="G528" i="1" s="1"/>
  <c r="G530" i="1" s="1"/>
  <c r="G531" i="1" s="1"/>
  <c r="G532" i="1" s="1"/>
  <c r="G534" i="1" s="1"/>
  <c r="G535" i="1" s="1"/>
  <c r="G536" i="1" s="1"/>
  <c r="G537" i="1" s="1"/>
  <c r="G539" i="1" s="1"/>
  <c r="G540" i="1" s="1"/>
  <c r="G561" i="1" s="1"/>
  <c r="G562" i="1" s="1"/>
  <c r="G568" i="1" s="1"/>
  <c r="G570" i="1" s="1"/>
  <c r="G572" i="1" s="1"/>
  <c r="G573" i="1" s="1"/>
  <c r="G574" i="1" s="1"/>
  <c r="G576" i="1" s="1"/>
  <c r="G581" i="1" s="1"/>
  <c r="G590" i="1" s="1"/>
  <c r="G608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40" i="1" s="1"/>
  <c r="G641" i="1" s="1"/>
  <c r="G642" i="1" s="1"/>
  <c r="G651" i="1" s="1"/>
  <c r="G652" i="1" s="1"/>
  <c r="G654" i="1" s="1"/>
  <c r="G656" i="1" s="1"/>
  <c r="G658" i="1" s="1"/>
  <c r="G659" i="1" s="1"/>
  <c r="G660" i="1" s="1"/>
  <c r="G661" i="1" s="1"/>
  <c r="G663" i="1" s="1"/>
  <c r="G666" i="1" s="1"/>
  <c r="G667" i="1" s="1"/>
  <c r="G669" i="1" s="1"/>
  <c r="G673" i="1" s="1"/>
  <c r="G676" i="1" s="1"/>
  <c r="G679" i="1" s="1"/>
  <c r="G680" i="1" s="1"/>
  <c r="G681" i="1" s="1"/>
  <c r="G682" i="1" s="1"/>
  <c r="G686" i="1" s="1"/>
  <c r="G687" i="1" s="1"/>
  <c r="G688" i="1" s="1"/>
  <c r="G689" i="1" s="1"/>
  <c r="G690" i="1" s="1"/>
  <c r="G691" i="1" s="1"/>
  <c r="G692" i="1" s="1"/>
  <c r="G694" i="1" s="1"/>
  <c r="G697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9" i="1" s="1"/>
  <c r="G731" i="1" s="1"/>
  <c r="G733" i="1" s="1"/>
  <c r="G735" i="1" s="1"/>
  <c r="G736" i="1" s="1"/>
  <c r="G737" i="1" s="1"/>
  <c r="G738" i="1" s="1"/>
  <c r="G740" i="1" s="1"/>
  <c r="G742" i="1" s="1"/>
  <c r="G743" i="1" s="1"/>
  <c r="G744" i="1" s="1"/>
  <c r="G745" i="1" s="1"/>
  <c r="G748" i="1" s="1"/>
  <c r="G749" i="1" s="1"/>
  <c r="G750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H647" i="1" l="1"/>
  <c r="B14" i="3"/>
  <c r="C15" i="3"/>
  <c r="B15" i="3"/>
  <c r="C14" i="3"/>
  <c r="M728" i="3"/>
  <c r="M100" i="3"/>
  <c r="M507" i="3"/>
  <c r="M308" i="3"/>
  <c r="M441" i="3"/>
  <c r="M718" i="3"/>
  <c r="M613" i="3"/>
  <c r="M695" i="3"/>
  <c r="M158" i="3"/>
  <c r="M453" i="3"/>
  <c r="M265" i="3"/>
  <c r="M665" i="3"/>
  <c r="M442" i="3"/>
  <c r="M670" i="3"/>
  <c r="M413" i="3"/>
  <c r="M495" i="3"/>
  <c r="M62" i="3"/>
  <c r="M93" i="3"/>
  <c r="M394" i="3"/>
  <c r="M185" i="3"/>
  <c r="M157" i="3"/>
  <c r="M191" i="3"/>
  <c r="M346" i="3"/>
  <c r="M43" i="3"/>
  <c r="M492" i="3"/>
  <c r="M454" i="3"/>
  <c r="M389" i="3"/>
  <c r="M275" i="3"/>
  <c r="M64" i="3"/>
  <c r="M204" i="3"/>
  <c r="M471" i="3"/>
  <c r="M254" i="3"/>
  <c r="M29" i="3"/>
  <c r="M341" i="3"/>
  <c r="M425" i="3"/>
  <c r="M516" i="3"/>
  <c r="M248" i="3"/>
  <c r="M197" i="3"/>
  <c r="M606" i="3"/>
  <c r="M662" i="3"/>
  <c r="M423" i="3"/>
  <c r="M257" i="3"/>
  <c r="M666" i="3"/>
  <c r="M13" i="3"/>
  <c r="M98" i="3"/>
  <c r="M194" i="3"/>
  <c r="M205" i="3"/>
  <c r="M545" i="3"/>
  <c r="M517" i="3"/>
  <c r="M21" i="3"/>
  <c r="M336" i="3"/>
  <c r="M356" i="3"/>
  <c r="M301" i="3"/>
  <c r="M116" i="3"/>
  <c r="M680" i="3"/>
  <c r="M156" i="3"/>
  <c r="M376" i="3"/>
  <c r="M594" i="3"/>
  <c r="M163" i="3"/>
  <c r="M218" i="3"/>
  <c r="M290" i="3"/>
  <c r="M42" i="3"/>
  <c r="M623" i="3"/>
  <c r="M506" i="3"/>
  <c r="M716" i="3"/>
  <c r="M128" i="3"/>
  <c r="M727" i="3"/>
  <c r="M432" i="3"/>
  <c r="M332" i="3"/>
  <c r="M159" i="3"/>
  <c r="M79" i="3"/>
  <c r="M192" i="3"/>
  <c r="M54" i="3"/>
  <c r="M90" i="3"/>
  <c r="M555" i="3"/>
  <c r="M392" i="3"/>
  <c r="M333" i="3"/>
  <c r="M314" i="3"/>
  <c r="M467" i="3"/>
  <c r="M473" i="3"/>
  <c r="M246" i="3"/>
  <c r="M625" i="3"/>
  <c r="M708" i="3"/>
  <c r="M472" i="3"/>
  <c r="M99" i="3"/>
  <c r="M719" i="3"/>
  <c r="M644" i="3"/>
  <c r="M592" i="3"/>
  <c r="M608" i="3"/>
  <c r="M491" i="3"/>
  <c r="M175" i="3"/>
  <c r="M504" i="3"/>
  <c r="M464" i="3"/>
  <c r="M24" i="3"/>
  <c r="M179" i="3"/>
  <c r="M533" i="3"/>
  <c r="M582" i="3"/>
  <c r="M180" i="3"/>
  <c r="M201" i="3"/>
  <c r="M41" i="3"/>
  <c r="M612" i="3"/>
  <c r="M147" i="3"/>
  <c r="M568" i="3"/>
  <c r="M350" i="3"/>
  <c r="M382" i="3"/>
  <c r="M22" i="3"/>
  <c r="M255" i="3"/>
  <c r="M244" i="3"/>
  <c r="M499" i="3"/>
  <c r="M400" i="3"/>
  <c r="M684" i="3"/>
  <c r="M420" i="3"/>
  <c r="M589" i="3"/>
  <c r="M273" i="3"/>
  <c r="M709" i="3"/>
  <c r="M91" i="3"/>
  <c r="M565" i="3"/>
  <c r="M701" i="3"/>
  <c r="M440" i="3"/>
  <c r="M681" i="3"/>
  <c r="M134" i="3"/>
  <c r="M211" i="3"/>
  <c r="M103" i="3"/>
  <c r="M299" i="3"/>
  <c r="M169" i="3"/>
  <c r="M317" i="3"/>
  <c r="M682" i="3"/>
  <c r="M127" i="3"/>
  <c r="M267" i="3"/>
  <c r="M57" i="3"/>
  <c r="M112" i="3"/>
  <c r="M677" i="3"/>
  <c r="M360" i="3"/>
  <c r="M654" i="3"/>
  <c r="M56" i="3"/>
  <c r="M475" i="3"/>
  <c r="M724" i="3"/>
  <c r="M297" i="3"/>
  <c r="M561" i="3"/>
  <c r="M357" i="3"/>
  <c r="M655" i="3"/>
  <c r="M12" i="3"/>
  <c r="M239" i="3"/>
  <c r="M550" i="3"/>
  <c r="M233" i="3"/>
  <c r="M483" i="3"/>
  <c r="M723" i="3"/>
  <c r="M642" i="3"/>
  <c r="M95" i="3"/>
  <c r="M274" i="3"/>
  <c r="M269" i="3"/>
  <c r="M511" i="3"/>
  <c r="M69" i="3"/>
  <c r="M247" i="3"/>
  <c r="M540" i="3"/>
  <c r="M115" i="3"/>
  <c r="M365" i="3"/>
  <c r="M437" i="3"/>
  <c r="M396" i="3"/>
  <c r="M195" i="3"/>
  <c r="M415" i="3"/>
  <c r="M143" i="3"/>
  <c r="M688" i="3"/>
  <c r="M417" i="3"/>
  <c r="M514" i="3"/>
  <c r="M145" i="3"/>
  <c r="M732" i="3"/>
  <c r="M591" i="3"/>
  <c r="M531" i="3"/>
  <c r="M74" i="3"/>
  <c r="M633" i="3"/>
  <c r="M287" i="3"/>
  <c r="M479" i="3"/>
  <c r="M177" i="3"/>
  <c r="M106" i="3"/>
  <c r="M261" i="3"/>
  <c r="M645" i="3"/>
  <c r="M407" i="3"/>
  <c r="M32" i="3"/>
  <c r="M388" i="3"/>
  <c r="M424" i="3"/>
  <c r="M80" i="3"/>
  <c r="M16" i="3"/>
  <c r="M258" i="3"/>
  <c r="M307" i="3"/>
  <c r="M321" i="3"/>
  <c r="M395" i="3"/>
  <c r="M406" i="3"/>
  <c r="M124" i="3"/>
  <c r="M351" i="3"/>
  <c r="M339" i="3"/>
  <c r="M405" i="3"/>
  <c r="M600" i="3"/>
  <c r="M330" i="3"/>
  <c r="M603" i="3"/>
  <c r="M524" i="3"/>
  <c r="M323" i="3"/>
  <c r="M292" i="3"/>
  <c r="M144" i="3"/>
  <c r="M338" i="3"/>
  <c r="M241" i="3"/>
  <c r="M253" i="3"/>
  <c r="M37" i="3"/>
  <c r="M97" i="3"/>
  <c r="M172" i="3"/>
  <c r="M374" i="3"/>
  <c r="M337" i="3"/>
  <c r="M130" i="3"/>
  <c r="M619" i="3"/>
  <c r="M227" i="3"/>
  <c r="M587" i="3"/>
  <c r="M618" i="3"/>
  <c r="M230" i="3"/>
  <c r="M635" i="3"/>
  <c r="M693" i="3"/>
  <c r="M199" i="3"/>
  <c r="M334" i="3"/>
  <c r="M72" i="3"/>
  <c r="M523" i="3"/>
  <c r="M706" i="3"/>
  <c r="M539" i="3"/>
  <c r="M428" i="3"/>
  <c r="M674" i="3"/>
  <c r="M543" i="3"/>
  <c r="M340" i="3"/>
  <c r="M652" i="3"/>
  <c r="M438" i="3"/>
  <c r="M171" i="3"/>
  <c r="M586" i="3"/>
  <c r="M92" i="3"/>
  <c r="M165" i="3"/>
  <c r="M30" i="3"/>
  <c r="M527" i="3"/>
  <c r="M549" i="3"/>
  <c r="M223" i="3"/>
  <c r="M393" i="3"/>
  <c r="M354" i="3"/>
  <c r="M289" i="3"/>
  <c r="M439" i="3"/>
  <c r="M358" i="3"/>
  <c r="M510" i="3"/>
  <c r="M375" i="3"/>
  <c r="M501" i="3"/>
  <c r="M730" i="3"/>
  <c r="M664" i="3"/>
  <c r="M228" i="3"/>
  <c r="M245" i="3"/>
  <c r="M602" i="3"/>
  <c r="M23" i="3"/>
  <c r="M222" i="3"/>
  <c r="M640" i="3"/>
  <c r="M667" i="3"/>
  <c r="M104" i="3"/>
  <c r="M447" i="3"/>
  <c r="M75" i="3"/>
  <c r="M304" i="3"/>
  <c r="M562" i="3"/>
  <c r="M566" i="3"/>
  <c r="M316" i="3"/>
  <c r="M418" i="3"/>
  <c r="M444" i="3"/>
  <c r="M27" i="3"/>
  <c r="M689" i="3"/>
  <c r="M47" i="3"/>
  <c r="M155" i="3"/>
  <c r="M226" i="3"/>
  <c r="M198" i="3"/>
  <c r="M347" i="3"/>
  <c r="M372" i="3"/>
  <c r="M707" i="3"/>
  <c r="M572" i="3"/>
  <c r="M188" i="3"/>
  <c r="M161" i="3"/>
  <c r="M556" i="3"/>
  <c r="M50" i="3"/>
  <c r="M436" i="3"/>
  <c r="M486" i="3"/>
  <c r="M607" i="3"/>
  <c r="M184" i="3"/>
  <c r="M121" i="3"/>
  <c r="M309" i="3"/>
  <c r="M685" i="3"/>
  <c r="M327" i="3"/>
  <c r="M386" i="3"/>
  <c r="M482" i="3"/>
  <c r="M532" i="3"/>
  <c r="M238" i="3"/>
  <c r="M643" i="3"/>
  <c r="M88" i="3"/>
  <c r="M631" i="3"/>
  <c r="M149" i="3"/>
  <c r="M629" i="3"/>
  <c r="M694" i="3"/>
  <c r="M126" i="3"/>
  <c r="M714" i="3"/>
  <c r="M422" i="3"/>
  <c r="M567" i="3"/>
  <c r="M601" i="3"/>
  <c r="M484" i="3"/>
  <c r="M493" i="3"/>
  <c r="M249" i="3"/>
  <c r="M521" i="3"/>
  <c r="M626" i="3"/>
  <c r="M189" i="3"/>
  <c r="M419" i="3"/>
  <c r="M232" i="3"/>
  <c r="M518" i="3"/>
  <c r="M597" i="3"/>
  <c r="M329" i="3"/>
  <c r="M427" i="3"/>
  <c r="M448" i="3"/>
  <c r="M384" i="3"/>
  <c r="M234" i="3"/>
  <c r="M553" i="3"/>
  <c r="M410" i="3"/>
  <c r="M305" i="3"/>
  <c r="M639" i="3"/>
  <c r="M700" i="3"/>
  <c r="M152" i="3"/>
  <c r="M525" i="3"/>
  <c r="M251" i="3"/>
  <c r="M622" i="3"/>
  <c r="M252" i="3"/>
  <c r="M312" i="3"/>
  <c r="M621" i="3"/>
  <c r="M458" i="3"/>
  <c r="M487" i="3"/>
  <c r="M250" i="3"/>
  <c r="M326" i="3"/>
  <c r="M380" i="3"/>
  <c r="M114" i="3"/>
  <c r="M412" i="3"/>
  <c r="M541" i="3"/>
  <c r="M209" i="3"/>
  <c r="M686" i="3"/>
  <c r="M331" i="3"/>
  <c r="M15" i="3"/>
  <c r="M673" i="3"/>
  <c r="M611" i="3"/>
  <c r="M85" i="3"/>
  <c r="M263" i="3"/>
  <c r="M193" i="3"/>
  <c r="M28" i="3"/>
  <c r="M153" i="3"/>
  <c r="M207" i="3"/>
  <c r="M281" i="3"/>
  <c r="M148" i="3"/>
  <c r="M575" i="3"/>
  <c r="M570" i="3"/>
  <c r="M474" i="3"/>
  <c r="M18" i="3"/>
  <c r="M259" i="3"/>
  <c r="M703" i="3"/>
  <c r="M421" i="3"/>
  <c r="M282" i="3"/>
  <c r="M661" i="3"/>
  <c r="M237" i="3"/>
  <c r="M138" i="3"/>
  <c r="M500" i="3"/>
  <c r="M45" i="3"/>
  <c r="M476" i="3"/>
  <c r="M349" i="3"/>
  <c r="M206" i="3"/>
  <c r="M656" i="3"/>
  <c r="M609" i="3"/>
  <c r="M616" i="3"/>
  <c r="M477" i="3"/>
  <c r="M355" i="3"/>
  <c r="M131" i="3"/>
  <c r="M366" i="3"/>
  <c r="M303" i="3"/>
  <c r="M225" i="3"/>
  <c r="M38" i="3"/>
  <c r="M125" i="3"/>
  <c r="M632" i="3"/>
  <c r="M262" i="3"/>
  <c r="M638" i="3"/>
  <c r="M697" i="3"/>
  <c r="M691" i="3"/>
  <c r="M359" i="3"/>
  <c r="M310" i="3"/>
  <c r="M270" i="3"/>
  <c r="M295" i="3"/>
  <c r="M216" i="3"/>
  <c r="M264" i="3"/>
  <c r="M86" i="3"/>
  <c r="M363" i="3"/>
  <c r="M660" i="3"/>
  <c r="M446" i="3"/>
  <c r="M107" i="3"/>
  <c r="M669" i="3"/>
  <c r="M547" i="3"/>
  <c r="M52" i="3"/>
  <c r="M344" i="3"/>
  <c r="M136" i="3"/>
  <c r="M117" i="3"/>
  <c r="M630" i="3"/>
  <c r="M34" i="3"/>
  <c r="M59" i="3"/>
  <c r="M283" i="3"/>
  <c r="M285" i="3"/>
  <c r="M213" i="3"/>
  <c r="M183" i="3"/>
  <c r="M119" i="3"/>
  <c r="M132" i="3"/>
  <c r="M82" i="3"/>
  <c r="M704" i="3"/>
  <c r="M530" i="3"/>
  <c r="M528" i="3"/>
  <c r="M212" i="3"/>
  <c r="M110" i="3"/>
  <c r="M65" i="3"/>
  <c r="M461" i="3"/>
  <c r="M31" i="3"/>
  <c r="M67" i="3"/>
  <c r="M459" i="3"/>
  <c r="M335" i="3"/>
  <c r="M634" i="3"/>
  <c r="M443" i="3"/>
  <c r="M291" i="3"/>
  <c r="M102" i="3"/>
  <c r="M70" i="3"/>
  <c r="M548" i="3"/>
  <c r="M494" i="3"/>
  <c r="M564" i="3"/>
  <c r="M200" i="3"/>
  <c r="M590" i="3"/>
  <c r="M456" i="3"/>
  <c r="M588" i="3"/>
  <c r="M142" i="3"/>
  <c r="M217" i="3"/>
  <c r="M573" i="3"/>
  <c r="M735" i="3"/>
  <c r="M243" i="3"/>
  <c r="M311" i="3"/>
  <c r="M288" i="3"/>
  <c r="M173" i="3"/>
  <c r="M663" i="3"/>
  <c r="M320" i="3"/>
  <c r="M277" i="3"/>
  <c r="M385" i="3"/>
  <c r="M89" i="3"/>
  <c r="M81" i="3"/>
  <c r="M324" i="3"/>
  <c r="M431" i="3"/>
  <c r="M571" i="3"/>
  <c r="M687" i="3"/>
  <c r="M585" i="3"/>
  <c r="M343" i="3"/>
  <c r="M637" i="3"/>
  <c r="M33" i="3"/>
  <c r="M187" i="3"/>
  <c r="M272" i="3"/>
  <c r="M129" i="3"/>
  <c r="M498" i="3"/>
  <c r="M537" i="3"/>
  <c r="M416" i="3"/>
  <c r="M519" i="3"/>
  <c r="M702" i="3"/>
  <c r="M648" i="3"/>
  <c r="M378" i="3"/>
  <c r="M170" i="3"/>
  <c r="M391" i="3"/>
  <c r="M429" i="3"/>
  <c r="M466" i="3"/>
  <c r="M457" i="3"/>
  <c r="M445" i="3"/>
  <c r="M101" i="3"/>
  <c r="M722" i="3"/>
  <c r="M220" i="3"/>
  <c r="M675" i="3"/>
  <c r="M298" i="3"/>
  <c r="M362" i="3"/>
  <c r="M509" i="3"/>
  <c r="M580" i="3"/>
  <c r="M404" i="3"/>
  <c r="M699" i="3"/>
  <c r="M690" i="3"/>
  <c r="M369" i="3"/>
  <c r="M578" i="3"/>
  <c r="M657" i="3"/>
  <c r="M342" i="3"/>
  <c r="M140" i="3"/>
  <c r="M552" i="3"/>
  <c r="M581" i="3"/>
  <c r="M733" i="3"/>
  <c r="M182" i="3"/>
  <c r="M696" i="3"/>
  <c r="M615" i="3"/>
  <c r="M558" i="3"/>
  <c r="M294" i="3"/>
  <c r="M167" i="3"/>
  <c r="M734" i="3"/>
  <c r="M593" i="3"/>
  <c r="M649" i="3"/>
  <c r="M536" i="3"/>
  <c r="M315" i="3"/>
  <c r="M520" i="3"/>
  <c r="M111" i="3"/>
  <c r="M367" i="3"/>
  <c r="M174" i="3"/>
  <c r="M231" i="3"/>
  <c r="M108" i="3"/>
  <c r="M368" i="3"/>
  <c r="M46" i="3"/>
  <c r="M352" i="3"/>
  <c r="M469" i="3"/>
  <c r="M712" i="3"/>
  <c r="M551" i="3"/>
  <c r="M68" i="3"/>
  <c r="M61" i="3"/>
  <c r="M364" i="3"/>
  <c r="M109" i="3"/>
  <c r="M318" i="3"/>
  <c r="M196" i="3"/>
  <c r="M224" i="3"/>
  <c r="M58" i="3"/>
  <c r="M181" i="3"/>
  <c r="M489" i="3"/>
  <c r="M53" i="3"/>
  <c r="M348" i="3"/>
  <c r="M605" i="3"/>
  <c r="M55" i="3"/>
  <c r="M598" i="3"/>
  <c r="M460" i="3"/>
  <c r="M683" i="3"/>
  <c r="M221" i="3"/>
  <c r="M146" i="3"/>
  <c r="M240" i="3"/>
  <c r="M452" i="3"/>
  <c r="M73" i="3"/>
  <c r="M522" i="3"/>
  <c r="M529" i="3"/>
  <c r="M302" i="3"/>
  <c r="M51" i="3"/>
  <c r="M219" i="3"/>
  <c r="M488" i="3"/>
  <c r="M25" i="3"/>
  <c r="M512" i="3"/>
  <c r="M426" i="3"/>
  <c r="M563" i="3"/>
  <c r="M679" i="3"/>
  <c r="M627" i="3"/>
  <c r="M379" i="3"/>
  <c r="M526" i="3"/>
  <c r="M650" i="3"/>
  <c r="M468" i="3"/>
  <c r="M731" i="3"/>
  <c r="M133" i="3"/>
  <c r="M296" i="3"/>
  <c r="M66" i="3"/>
  <c r="M435" i="3"/>
  <c r="M397" i="3"/>
  <c r="M411" i="3"/>
  <c r="M19" i="3"/>
  <c r="M534" i="3"/>
  <c r="M36" i="3"/>
  <c r="M503" i="3"/>
  <c r="M154" i="3"/>
  <c r="M409" i="3"/>
  <c r="M692" i="3"/>
  <c r="M210" i="3"/>
  <c r="M328" i="3"/>
  <c r="M260" i="3"/>
  <c r="M653" i="3"/>
  <c r="M202" i="3"/>
  <c r="M698" i="3"/>
  <c r="M401" i="3"/>
  <c r="M293" i="3"/>
  <c r="M398" i="3"/>
  <c r="M538" i="3"/>
  <c r="M455" i="3"/>
  <c r="M668" i="3"/>
  <c r="M373" i="3"/>
  <c r="M604" i="3"/>
  <c r="M450" i="3"/>
  <c r="M84" i="3"/>
  <c r="M478" i="3"/>
  <c r="M139" i="3"/>
  <c r="M614" i="3"/>
  <c r="M300" i="3"/>
  <c r="M105" i="3"/>
  <c r="M430" i="3"/>
  <c r="M141" i="3"/>
  <c r="M542" i="3"/>
  <c r="M371" i="3"/>
  <c r="M76" i="3"/>
  <c r="M353" i="3"/>
  <c r="M178" i="3"/>
  <c r="M17" i="3"/>
  <c r="M20" i="3"/>
  <c r="M717" i="3"/>
  <c r="M402" i="3"/>
  <c r="M203" i="3"/>
  <c r="M96" i="3"/>
  <c r="M584" i="3"/>
  <c r="M641" i="3"/>
  <c r="M672" i="3"/>
  <c r="M78" i="3"/>
  <c r="M678" i="3"/>
  <c r="M414" i="3"/>
  <c r="M322" i="3"/>
  <c r="M256" i="3"/>
  <c r="M705" i="3"/>
  <c r="M576" i="3"/>
  <c r="M710" i="3"/>
  <c r="M168" i="3"/>
  <c r="M162" i="3"/>
  <c r="M381" i="3"/>
  <c r="M160" i="3"/>
  <c r="M617" i="3"/>
  <c r="M480" i="3"/>
  <c r="M235" i="3"/>
  <c r="M214" i="3"/>
  <c r="M485" i="3"/>
  <c r="M465" i="3"/>
  <c r="M481" i="3"/>
  <c r="M377" i="3"/>
  <c r="M408" i="3"/>
  <c r="M610" i="3"/>
  <c r="M63" i="3"/>
  <c r="M574" i="3"/>
  <c r="M403" i="3"/>
  <c r="M266" i="3"/>
  <c r="M166" i="3"/>
  <c r="M242" i="3"/>
  <c r="M14" i="3"/>
  <c r="M286" i="3"/>
  <c r="M560" i="3"/>
  <c r="M137" i="3"/>
  <c r="M268" i="3"/>
  <c r="M515" i="3"/>
  <c r="M599" i="3"/>
  <c r="M113" i="3"/>
  <c r="M94" i="3"/>
  <c r="M236" i="3"/>
  <c r="M44" i="3"/>
  <c r="M720" i="3"/>
  <c r="M313" i="3"/>
  <c r="M490" i="3"/>
  <c r="M546" i="3"/>
  <c r="M279" i="3"/>
  <c r="M215" i="3"/>
  <c r="M361" i="3"/>
  <c r="M671" i="3"/>
  <c r="M208" i="3"/>
  <c r="M624" i="3"/>
  <c r="M40" i="3"/>
  <c r="M557" i="3"/>
  <c r="M508" i="3"/>
  <c r="M48" i="3"/>
  <c r="M595" i="3"/>
  <c r="M535" i="3"/>
  <c r="M276" i="3"/>
  <c r="M449" i="3"/>
  <c r="M729" i="3"/>
  <c r="M120" i="3"/>
  <c r="M646" i="3"/>
  <c r="M659" i="3"/>
  <c r="M60" i="3"/>
  <c r="M725" i="3"/>
  <c r="M118" i="3"/>
  <c r="M721" i="3"/>
  <c r="M434" i="3"/>
  <c r="M135" i="3"/>
  <c r="M544" i="3"/>
  <c r="M497" i="3"/>
  <c r="M676" i="3"/>
  <c r="M636" i="3"/>
  <c r="M319" i="3"/>
  <c r="M399" i="3"/>
  <c r="M345" i="3"/>
  <c r="M713" i="3"/>
  <c r="M49" i="3"/>
  <c r="M26" i="3"/>
  <c r="M39" i="3"/>
  <c r="M569" i="3"/>
  <c r="M186" i="3"/>
  <c r="M579" i="3"/>
  <c r="M433" i="3"/>
  <c r="M463" i="3"/>
  <c r="M280" i="3"/>
  <c r="M505" i="3"/>
  <c r="M620" i="3"/>
  <c r="M87" i="3"/>
  <c r="M370" i="3"/>
  <c r="M190" i="3"/>
  <c r="M122" i="3"/>
  <c r="M628" i="3"/>
  <c r="M150" i="3"/>
  <c r="M559" i="3"/>
  <c r="M164" i="3"/>
  <c r="M325" i="3"/>
  <c r="M711" i="3"/>
  <c r="M151" i="3"/>
  <c r="M271" i="3"/>
  <c r="M647" i="3"/>
  <c r="M470" i="3"/>
  <c r="M390" i="3"/>
  <c r="M383" i="3"/>
  <c r="M387" i="3"/>
  <c r="M658" i="3"/>
  <c r="M306" i="3"/>
  <c r="M583" i="3"/>
  <c r="M726" i="3"/>
  <c r="M71" i="3"/>
  <c r="M496" i="3"/>
  <c r="M284" i="3"/>
  <c r="M229" i="3"/>
  <c r="M35" i="3"/>
  <c r="M502" i="3"/>
  <c r="M451" i="3"/>
  <c r="M176" i="3"/>
  <c r="M123" i="3"/>
  <c r="M462" i="3"/>
  <c r="M596" i="3"/>
  <c r="M577" i="3"/>
  <c r="M513" i="3"/>
  <c r="M83" i="3"/>
  <c r="M651" i="3"/>
  <c r="M715" i="3"/>
  <c r="M77" i="3"/>
  <c r="M278" i="3"/>
  <c r="M554" i="3"/>
  <c r="H648" i="1" l="1"/>
  <c r="H649" i="1" l="1"/>
  <c r="B17" i="3"/>
  <c r="C16" i="3"/>
  <c r="C17" i="3"/>
  <c r="B16" i="3"/>
  <c r="H650" i="1" l="1"/>
  <c r="B44" i="3" s="1"/>
  <c r="C57" i="3" l="1"/>
  <c r="C36" i="3"/>
  <c r="B43" i="3"/>
  <c r="B35" i="3"/>
  <c r="C56" i="3"/>
  <c r="B20" i="3"/>
  <c r="C35" i="3"/>
  <c r="C30" i="3"/>
  <c r="C47" i="3"/>
  <c r="C50" i="3"/>
  <c r="B23" i="3"/>
  <c r="B39" i="3"/>
  <c r="B27" i="3"/>
  <c r="B33" i="3"/>
  <c r="C49" i="3"/>
  <c r="B47" i="3"/>
  <c r="B41" i="3"/>
  <c r="B56" i="3"/>
  <c r="C24" i="3"/>
  <c r="C26" i="3"/>
  <c r="C41" i="3"/>
  <c r="B25" i="3"/>
  <c r="B45" i="3"/>
  <c r="B34" i="3"/>
  <c r="B49" i="3"/>
  <c r="C28" i="3"/>
  <c r="C31" i="3"/>
  <c r="C34" i="3"/>
  <c r="C19" i="3"/>
  <c r="B46" i="3"/>
  <c r="B52" i="3"/>
  <c r="B54" i="3"/>
  <c r="B42" i="3"/>
  <c r="C39" i="3"/>
  <c r="B24" i="3"/>
  <c r="C54" i="3"/>
  <c r="B32" i="3"/>
  <c r="C18" i="3"/>
  <c r="C44" i="3"/>
  <c r="C43" i="3"/>
  <c r="B31" i="3"/>
  <c r="C38" i="3"/>
  <c r="B51" i="3"/>
  <c r="B36" i="3"/>
  <c r="B18" i="3"/>
  <c r="B48" i="3"/>
  <c r="C46" i="3"/>
  <c r="C52" i="3"/>
  <c r="C21" i="3"/>
  <c r="B40" i="3"/>
  <c r="B55" i="3"/>
  <c r="B50" i="3"/>
  <c r="C45" i="3"/>
  <c r="B29" i="3"/>
  <c r="C48" i="3"/>
  <c r="B57" i="3"/>
  <c r="C55" i="3"/>
  <c r="C23" i="3"/>
  <c r="C33" i="3"/>
  <c r="C40" i="3"/>
  <c r="B28" i="3"/>
  <c r="C53" i="3"/>
  <c r="C22" i="3"/>
  <c r="B37" i="3"/>
  <c r="C25" i="3"/>
  <c r="C32" i="3"/>
  <c r="C42" i="3"/>
  <c r="B19" i="3"/>
  <c r="B22" i="3"/>
  <c r="B26" i="3"/>
  <c r="C37" i="3"/>
  <c r="B21" i="3"/>
  <c r="B30" i="3"/>
  <c r="C51" i="3"/>
  <c r="B38" i="3"/>
  <c r="C20" i="3"/>
  <c r="B53" i="3"/>
  <c r="C27" i="3"/>
  <c r="C29" i="3"/>
</calcChain>
</file>

<file path=xl/sharedStrings.xml><?xml version="1.0" encoding="utf-8"?>
<sst xmlns="http://schemas.openxmlformats.org/spreadsheetml/2006/main" count="8473" uniqueCount="2529">
  <si>
    <t>Code Article</t>
  </si>
  <si>
    <t>Description</t>
  </si>
  <si>
    <t>Emplacement</t>
  </si>
  <si>
    <t>N° série/ Lot</t>
  </si>
  <si>
    <t>104903</t>
  </si>
  <si>
    <t>Past SUGAR BABY kg Ach-Std</t>
  </si>
  <si>
    <t xml:space="preserve"> </t>
  </si>
  <si>
    <t>ND.16.4.</t>
  </si>
  <si>
    <t>G04771</t>
  </si>
  <si>
    <t>ND.16.7.</t>
  </si>
  <si>
    <t>ND.17.1.</t>
  </si>
  <si>
    <t>ND.17.4.</t>
  </si>
  <si>
    <t>NG.11.1.</t>
  </si>
  <si>
    <t>D95831</t>
  </si>
  <si>
    <t>NH.13.3.</t>
  </si>
  <si>
    <t>NH.13.4.</t>
  </si>
  <si>
    <t>NH.13.6.</t>
  </si>
  <si>
    <t>NH.13.7.</t>
  </si>
  <si>
    <t>NH.14.2.</t>
  </si>
  <si>
    <t>114613</t>
  </si>
  <si>
    <t>Car Touchon SAXO kg N-Ntr.</t>
  </si>
  <si>
    <t>NG.01.2.</t>
  </si>
  <si>
    <t>F91518</t>
  </si>
  <si>
    <t>115080</t>
  </si>
  <si>
    <t>Car BINGO F1 kg N-Ntr.</t>
  </si>
  <si>
    <t>NB.03.1.</t>
  </si>
  <si>
    <t>G03472</t>
  </si>
  <si>
    <t>NB.17.1.</t>
  </si>
  <si>
    <t>NB.17.6.</t>
  </si>
  <si>
    <t>NB.19.1.</t>
  </si>
  <si>
    <t>NC.01.1.</t>
  </si>
  <si>
    <t>NC.15.1.</t>
  </si>
  <si>
    <t>NC.15.4.</t>
  </si>
  <si>
    <t>NC.15.5.</t>
  </si>
  <si>
    <t>NC.15.6.</t>
  </si>
  <si>
    <t>NK.01.2.</t>
  </si>
  <si>
    <t>F95857</t>
  </si>
  <si>
    <t>NK.02.2.</t>
  </si>
  <si>
    <t>115138</t>
  </si>
  <si>
    <t>Car CARLO F1 kg Ach-Max</t>
  </si>
  <si>
    <t>NB.21.6.</t>
  </si>
  <si>
    <t>PL158419</t>
  </si>
  <si>
    <t>NB.21.7.</t>
  </si>
  <si>
    <t>PL158421</t>
  </si>
  <si>
    <t>NC.01.3.</t>
  </si>
  <si>
    <t>PL158423</t>
  </si>
  <si>
    <t>NC.21.5.</t>
  </si>
  <si>
    <t>PL139676</t>
  </si>
  <si>
    <t>ND.99.5.</t>
  </si>
  <si>
    <t>PL139680</t>
  </si>
  <si>
    <t>ND.99.6.</t>
  </si>
  <si>
    <t>PL139678</t>
  </si>
  <si>
    <t>115763</t>
  </si>
  <si>
    <t>Car CERES F1 kg C-Ntr.</t>
  </si>
  <si>
    <t>NF.12.7.</t>
  </si>
  <si>
    <t>C22349</t>
  </si>
  <si>
    <t>115845</t>
  </si>
  <si>
    <t>Car ARTEMIS F1 kg C-Ntr.</t>
  </si>
  <si>
    <t>NC.12.6.</t>
  </si>
  <si>
    <t>E58917</t>
  </si>
  <si>
    <t>NC.13.3.</t>
  </si>
  <si>
    <t>E58918</t>
  </si>
  <si>
    <t>116717</t>
  </si>
  <si>
    <t>Car NANDOR F1 kg C-Ntr.</t>
  </si>
  <si>
    <t>ND.02.7.</t>
  </si>
  <si>
    <t>E11674</t>
  </si>
  <si>
    <t>116818</t>
  </si>
  <si>
    <t>Car SENATOR F1 kg N-Ntr.</t>
  </si>
  <si>
    <t>NB.07.5.</t>
  </si>
  <si>
    <t>G00410</t>
  </si>
  <si>
    <t>NB.10.4.</t>
  </si>
  <si>
    <t>116819</t>
  </si>
  <si>
    <t>Car SENATOR F1 kg C-Ntr.</t>
  </si>
  <si>
    <t>NB.15.1.</t>
  </si>
  <si>
    <t>G00171</t>
  </si>
  <si>
    <t>NB.19.7.</t>
  </si>
  <si>
    <t>NB.20.1.</t>
  </si>
  <si>
    <t>G00172</t>
  </si>
  <si>
    <t>NB.20.3.</t>
  </si>
  <si>
    <t>116920</t>
  </si>
  <si>
    <t>Car SENIOR F1 kg N-Ntr.</t>
  </si>
  <si>
    <t>NE.06.3.</t>
  </si>
  <si>
    <t>G02818</t>
  </si>
  <si>
    <t>NE.06.4.</t>
  </si>
  <si>
    <t>NE.06.5.</t>
  </si>
  <si>
    <t>NE.11.2.</t>
  </si>
  <si>
    <t>F99283</t>
  </si>
  <si>
    <t>NF.06.7.</t>
  </si>
  <si>
    <t>F95496</t>
  </si>
  <si>
    <t>NK.01.1.</t>
  </si>
  <si>
    <t>G17143</t>
  </si>
  <si>
    <t>116921</t>
  </si>
  <si>
    <t>Car SENIOR F1 kg C-Ntr.</t>
  </si>
  <si>
    <t>NB.02.3.</t>
  </si>
  <si>
    <t>F84541</t>
  </si>
  <si>
    <t>NB.16.3.</t>
  </si>
  <si>
    <t>F75548</t>
  </si>
  <si>
    <t>NC.17.7.</t>
  </si>
  <si>
    <t>F56860</t>
  </si>
  <si>
    <t>NE.10.1.</t>
  </si>
  <si>
    <t>F17413</t>
  </si>
  <si>
    <t>117023</t>
  </si>
  <si>
    <t>Car VALOR F1 kg C-Ntr.</t>
  </si>
  <si>
    <t>NB.06.5.</t>
  </si>
  <si>
    <t>E11180</t>
  </si>
  <si>
    <t>118032</t>
  </si>
  <si>
    <t>Car MIRAFLORES F1 kg C-Ntr.</t>
  </si>
  <si>
    <t>NB.01.2.</t>
  </si>
  <si>
    <t>F60817</t>
  </si>
  <si>
    <t>NB.02.7.</t>
  </si>
  <si>
    <t>F60813</t>
  </si>
  <si>
    <t>NB.03.2.</t>
  </si>
  <si>
    <t>G00226</t>
  </si>
  <si>
    <t>NB.03.7.</t>
  </si>
  <si>
    <t>G09387</t>
  </si>
  <si>
    <t>NB.04.1.</t>
  </si>
  <si>
    <t>F63610</t>
  </si>
  <si>
    <t>NB.04.2.</t>
  </si>
  <si>
    <t>G00227</t>
  </si>
  <si>
    <t>NB.04.7.</t>
  </si>
  <si>
    <t>G09395</t>
  </si>
  <si>
    <t>NB.05.3.</t>
  </si>
  <si>
    <t>G09396</t>
  </si>
  <si>
    <t>NB.16.4.</t>
  </si>
  <si>
    <t>F67251</t>
  </si>
  <si>
    <t>NC.02.5.</t>
  </si>
  <si>
    <t>G09388</t>
  </si>
  <si>
    <t>NC.08.7.</t>
  </si>
  <si>
    <t>F84538</t>
  </si>
  <si>
    <t>NC.09.1.</t>
  </si>
  <si>
    <t>G09389</t>
  </si>
  <si>
    <t>NC.09.2.</t>
  </si>
  <si>
    <t>F84539</t>
  </si>
  <si>
    <t>NC.19.5.</t>
  </si>
  <si>
    <t>G09390</t>
  </si>
  <si>
    <t>123777</t>
  </si>
  <si>
    <t>Lait F.de Chêne Blonde kg</t>
  </si>
  <si>
    <t>NE.  . .</t>
  </si>
  <si>
    <t>F68368</t>
  </si>
  <si>
    <t>129601</t>
  </si>
  <si>
    <t>Mach GALA kg N-Ntr.</t>
  </si>
  <si>
    <t>NC.21.7.</t>
  </si>
  <si>
    <t>F96590</t>
  </si>
  <si>
    <t>129602</t>
  </si>
  <si>
    <t>Mach GALA kg C-Ntr.</t>
  </si>
  <si>
    <t>NB.03.5.</t>
  </si>
  <si>
    <t>F93391</t>
  </si>
  <si>
    <t>NB.04.3.</t>
  </si>
  <si>
    <t>F91830</t>
  </si>
  <si>
    <t>NB.04.5.</t>
  </si>
  <si>
    <t>F91831</t>
  </si>
  <si>
    <t>NB.05.7.</t>
  </si>
  <si>
    <t>NB.09.1.</t>
  </si>
  <si>
    <t>NB.09.4.</t>
  </si>
  <si>
    <t>NB.09.6.</t>
  </si>
  <si>
    <t>NB.10.2.</t>
  </si>
  <si>
    <t>NB.11.3.</t>
  </si>
  <si>
    <t>NB.12.6.</t>
  </si>
  <si>
    <t>F91832</t>
  </si>
  <si>
    <t>NB.14.7.</t>
  </si>
  <si>
    <t>F93392</t>
  </si>
  <si>
    <t>NB.15.3.</t>
  </si>
  <si>
    <t>NB.15.6.</t>
  </si>
  <si>
    <t>NB.16.1.</t>
  </si>
  <si>
    <t>NB.16.5.</t>
  </si>
  <si>
    <t>NB.17.4.</t>
  </si>
  <si>
    <t>NB.20.2.</t>
  </si>
  <si>
    <t>F92414</t>
  </si>
  <si>
    <t>NB.20.4.</t>
  </si>
  <si>
    <t>F93068</t>
  </si>
  <si>
    <t>NB.20.5.</t>
  </si>
  <si>
    <t>F93069</t>
  </si>
  <si>
    <t>NB.21.4.</t>
  </si>
  <si>
    <t>F26043</t>
  </si>
  <si>
    <t>NC.02.6.</t>
  </si>
  <si>
    <t>F93070</t>
  </si>
  <si>
    <t>NC.03.1.</t>
  </si>
  <si>
    <t>NC.06.2.</t>
  </si>
  <si>
    <t>NC.07.1.</t>
  </si>
  <si>
    <t>NC.09.4.</t>
  </si>
  <si>
    <t>NC.12.3.</t>
  </si>
  <si>
    <t>F93732</t>
  </si>
  <si>
    <t>NC.18.5.</t>
  </si>
  <si>
    <t>NC.19.4.</t>
  </si>
  <si>
    <t>NC.20.2.</t>
  </si>
  <si>
    <t>F89189</t>
  </si>
  <si>
    <t>NC.20.3.</t>
  </si>
  <si>
    <t>F89191</t>
  </si>
  <si>
    <t>ND.04.1.</t>
  </si>
  <si>
    <t>ND.04.4.</t>
  </si>
  <si>
    <t>ND.04.5.</t>
  </si>
  <si>
    <t>ND.04.6.</t>
  </si>
  <si>
    <t>ND.05.1.</t>
  </si>
  <si>
    <t>ND.05.2.</t>
  </si>
  <si>
    <t>ND.05.4.</t>
  </si>
  <si>
    <t>F93733</t>
  </si>
  <si>
    <t>ND.05.5.</t>
  </si>
  <si>
    <t>ND.05.6.</t>
  </si>
  <si>
    <t>ND.05.7.</t>
  </si>
  <si>
    <t>ND.06.1.</t>
  </si>
  <si>
    <t>ND.06.3.</t>
  </si>
  <si>
    <t>F93735</t>
  </si>
  <si>
    <t>ND.06.4.</t>
  </si>
  <si>
    <t>ND.06.6.</t>
  </si>
  <si>
    <t>ND.07.3.</t>
  </si>
  <si>
    <t>ND.07.5.</t>
  </si>
  <si>
    <t>ND.08.1.</t>
  </si>
  <si>
    <t>ND.08.2.</t>
  </si>
  <si>
    <t>ND.09.6.</t>
  </si>
  <si>
    <t>ND.12.6.</t>
  </si>
  <si>
    <t>ND.13.3.</t>
  </si>
  <si>
    <t>ND.13.4.</t>
  </si>
  <si>
    <t>ND.13.6.</t>
  </si>
  <si>
    <t>ND.13.7.</t>
  </si>
  <si>
    <t>ND.14.2.</t>
  </si>
  <si>
    <t>ND.14.3.</t>
  </si>
  <si>
    <t>F93393</t>
  </si>
  <si>
    <t>ND.14.4.</t>
  </si>
  <si>
    <t>ND.14.5.</t>
  </si>
  <si>
    <t>ND.14.7.</t>
  </si>
  <si>
    <t>ND.15.1.</t>
  </si>
  <si>
    <t>ND.15.3.</t>
  </si>
  <si>
    <t>F93394</t>
  </si>
  <si>
    <t>ND.15.4.</t>
  </si>
  <si>
    <t>NE.01.2.</t>
  </si>
  <si>
    <t>F95234</t>
  </si>
  <si>
    <t>NE.14.1.</t>
  </si>
  <si>
    <t>NE.14.2.</t>
  </si>
  <si>
    <t>NE.14.3.</t>
  </si>
  <si>
    <t>NE.14.4.</t>
  </si>
  <si>
    <t>F93071</t>
  </si>
  <si>
    <t>NE.14.5.</t>
  </si>
  <si>
    <t>NE.20.3.</t>
  </si>
  <si>
    <t>F24779</t>
  </si>
  <si>
    <t>NF.07.6.</t>
  </si>
  <si>
    <t>NF.12.2.</t>
  </si>
  <si>
    <t>F30303</t>
  </si>
  <si>
    <t>NG.06.3.</t>
  </si>
  <si>
    <t>F87516</t>
  </si>
  <si>
    <t>NG.15.2.</t>
  </si>
  <si>
    <t>F90904</t>
  </si>
  <si>
    <t>NI.01.1.</t>
  </si>
  <si>
    <t>F81004</t>
  </si>
  <si>
    <t>NK.01.3.</t>
  </si>
  <si>
    <t>F89178</t>
  </si>
  <si>
    <t>NK.02.3.</t>
  </si>
  <si>
    <t>F89177</t>
  </si>
  <si>
    <t>NK.03.2.</t>
  </si>
  <si>
    <t>F89194</t>
  </si>
  <si>
    <t>NK.07.2.</t>
  </si>
  <si>
    <t>F89179</t>
  </si>
  <si>
    <t>NK.13.2.</t>
  </si>
  <si>
    <t>NK.14.2.</t>
  </si>
  <si>
    <t>F89195</t>
  </si>
  <si>
    <t>NK.15.2.</t>
  </si>
  <si>
    <t>NK.16.2.</t>
  </si>
  <si>
    <t>NK.17.2.</t>
  </si>
  <si>
    <t>F89196</t>
  </si>
  <si>
    <t>129776</t>
  </si>
  <si>
    <t>Mach TROPHY kg C-Ntr.</t>
  </si>
  <si>
    <t>NB.10.1.</t>
  </si>
  <si>
    <t>F84888</t>
  </si>
  <si>
    <t>NB.15.4.</t>
  </si>
  <si>
    <t>F84891</t>
  </si>
  <si>
    <t>NB.15.7.</t>
  </si>
  <si>
    <t>NC.04.5.</t>
  </si>
  <si>
    <t>E26867</t>
  </si>
  <si>
    <t>NC.11.6.</t>
  </si>
  <si>
    <t>F90628</t>
  </si>
  <si>
    <t>NC.21.3.</t>
  </si>
  <si>
    <t>E91954</t>
  </si>
  <si>
    <t>ND.03.2.</t>
  </si>
  <si>
    <t>E81289</t>
  </si>
  <si>
    <t>ND.12.2.</t>
  </si>
  <si>
    <t>F84889</t>
  </si>
  <si>
    <t>ND.12.3.</t>
  </si>
  <si>
    <t>ND.12.5.</t>
  </si>
  <si>
    <t>NE.02.1.</t>
  </si>
  <si>
    <t>E89755</t>
  </si>
  <si>
    <t>NE.02.2.</t>
  </si>
  <si>
    <t>NE.12.2.</t>
  </si>
  <si>
    <t>F75811</t>
  </si>
  <si>
    <t>NE.15.1.</t>
  </si>
  <si>
    <t>NE.15.2.</t>
  </si>
  <si>
    <t>NE.15.3.</t>
  </si>
  <si>
    <t>F84890</t>
  </si>
  <si>
    <t>NE.15.6.</t>
  </si>
  <si>
    <t>NE.15.7.</t>
  </si>
  <si>
    <t>NE.16.1.</t>
  </si>
  <si>
    <t>NE.16.2.</t>
  </si>
  <si>
    <t>NE.16.3.</t>
  </si>
  <si>
    <t>NE.16.4.</t>
  </si>
  <si>
    <t>NE.17.3.</t>
  </si>
  <si>
    <t>F24473</t>
  </si>
  <si>
    <t>NE.18.3.</t>
  </si>
  <si>
    <t>F88262</t>
  </si>
  <si>
    <t>NE.19.1.</t>
  </si>
  <si>
    <t>F88263</t>
  </si>
  <si>
    <t>NF.02.6.</t>
  </si>
  <si>
    <t>NF.19.2.</t>
  </si>
  <si>
    <t>F76508</t>
  </si>
  <si>
    <t>NF.21.5.</t>
  </si>
  <si>
    <t>F35177</t>
  </si>
  <si>
    <t>NG.09.3.</t>
  </si>
  <si>
    <t>F94358</t>
  </si>
  <si>
    <t>NG.10.4.</t>
  </si>
  <si>
    <t>F94355</t>
  </si>
  <si>
    <t>NG.10.5.</t>
  </si>
  <si>
    <t>NG.10.6.</t>
  </si>
  <si>
    <t>NG.10.7.</t>
  </si>
  <si>
    <t>NG.11.2.</t>
  </si>
  <si>
    <t>NG.11.4.</t>
  </si>
  <si>
    <t>NG.15.4.</t>
  </si>
  <si>
    <t>F97412</t>
  </si>
  <si>
    <t>NG.15.5.</t>
  </si>
  <si>
    <t>NH.17.5.</t>
  </si>
  <si>
    <t>NH.17.6.</t>
  </si>
  <si>
    <t>130110</t>
  </si>
  <si>
    <t>Mach à Grosse Graine kg C-Ntr.</t>
  </si>
  <si>
    <t>NB.08.4.</t>
  </si>
  <si>
    <t>F87520</t>
  </si>
  <si>
    <t>NB.12.4.</t>
  </si>
  <si>
    <t>F87521</t>
  </si>
  <si>
    <t>ND.11.6.</t>
  </si>
  <si>
    <t>F86838</t>
  </si>
  <si>
    <t>ND.11.7.</t>
  </si>
  <si>
    <t>F86839</t>
  </si>
  <si>
    <t>ND.21.3.</t>
  </si>
  <si>
    <t>F86840</t>
  </si>
  <si>
    <t>NE.01.5.</t>
  </si>
  <si>
    <t>NE.11.7.</t>
  </si>
  <si>
    <t>NE.13.6.</t>
  </si>
  <si>
    <t>F86841</t>
  </si>
  <si>
    <t>NE.21.3.</t>
  </si>
  <si>
    <t>NF.13.7.</t>
  </si>
  <si>
    <t>NF.14.2.</t>
  </si>
  <si>
    <t>NF.14.3.</t>
  </si>
  <si>
    <t>NG.05.6.</t>
  </si>
  <si>
    <t>F87523</t>
  </si>
  <si>
    <t>NG.05.7.</t>
  </si>
  <si>
    <t>F87522</t>
  </si>
  <si>
    <t>NK.04.2.</t>
  </si>
  <si>
    <t>F96989</t>
  </si>
  <si>
    <t>148245</t>
  </si>
  <si>
    <t>Poir Vte C.bl.3 AMPUIS kg</t>
  </si>
  <si>
    <t>NE.SR. .</t>
  </si>
  <si>
    <t>F99251</t>
  </si>
  <si>
    <t>148439</t>
  </si>
  <si>
    <t>Cél LINO kg N-Ntr.</t>
  </si>
  <si>
    <t>NB.01.5.</t>
  </si>
  <si>
    <t>F99282</t>
  </si>
  <si>
    <t>NB.02.2.</t>
  </si>
  <si>
    <t>NB.10.7.</t>
  </si>
  <si>
    <t>F87217</t>
  </si>
  <si>
    <t>NB.15.5.</t>
  </si>
  <si>
    <t>NB.17.5.</t>
  </si>
  <si>
    <t>ND.09.7.</t>
  </si>
  <si>
    <t>F84180</t>
  </si>
  <si>
    <t>ND.10.1.</t>
  </si>
  <si>
    <t>NE.12.1.</t>
  </si>
  <si>
    <t>NE.17.5.</t>
  </si>
  <si>
    <t>NE.17.6.</t>
  </si>
  <si>
    <t>NF.02.3.</t>
  </si>
  <si>
    <t>F34050</t>
  </si>
  <si>
    <t>NF.02.4.</t>
  </si>
  <si>
    <t>NF.14.4.</t>
  </si>
  <si>
    <t>NF.15.1.</t>
  </si>
  <si>
    <t>NF.15.2.</t>
  </si>
  <si>
    <t>NF.15.5.</t>
  </si>
  <si>
    <t>NF.17.1.</t>
  </si>
  <si>
    <t>NF.17.3.</t>
  </si>
  <si>
    <t>NF.17.4.</t>
  </si>
  <si>
    <t>NF.17.5.</t>
  </si>
  <si>
    <t>NF.17.6.</t>
  </si>
  <si>
    <t>NF.18.1.</t>
  </si>
  <si>
    <t>NF.18.2.</t>
  </si>
  <si>
    <t>NF.18.3.</t>
  </si>
  <si>
    <t>NF.18.5.</t>
  </si>
  <si>
    <t>NF.18.6.</t>
  </si>
  <si>
    <t>NF.19.1.</t>
  </si>
  <si>
    <t>NF.19.3.</t>
  </si>
  <si>
    <t>148483</t>
  </si>
  <si>
    <t>Cél GOLDEN SPARTAN kg N-Ntr.</t>
  </si>
  <si>
    <t>NF.12.3.</t>
  </si>
  <si>
    <t>F87162</t>
  </si>
  <si>
    <t>NF.12.4.</t>
  </si>
  <si>
    <t>148521</t>
  </si>
  <si>
    <t>Cél d'Elne ISEL kg N-Ntr.</t>
  </si>
  <si>
    <t>NB.18.6.</t>
  </si>
  <si>
    <t>F87214</t>
  </si>
  <si>
    <t>NB.19.3.</t>
  </si>
  <si>
    <t>NC.09.7.</t>
  </si>
  <si>
    <t>F47071</t>
  </si>
  <si>
    <t>NC.10.1.</t>
  </si>
  <si>
    <t>NC.12.7.</t>
  </si>
  <si>
    <t>NC.18.6.</t>
  </si>
  <si>
    <t>ND.04.2.</t>
  </si>
  <si>
    <t>F95553</t>
  </si>
  <si>
    <t>148799</t>
  </si>
  <si>
    <t>Fen LATINA kg N-Ntr.</t>
  </si>
  <si>
    <t>NG.15.7.</t>
  </si>
  <si>
    <t>F92628</t>
  </si>
  <si>
    <t>NG.16.2.</t>
  </si>
  <si>
    <t>NG.16.3.</t>
  </si>
  <si>
    <t>NK.02.1.</t>
  </si>
  <si>
    <t>G17162</t>
  </si>
  <si>
    <t>NK.03.1.</t>
  </si>
  <si>
    <t>NK.04.1.</t>
  </si>
  <si>
    <t>NK.05.1.</t>
  </si>
  <si>
    <t>NK.06.1.</t>
  </si>
  <si>
    <t>NK.07.1.</t>
  </si>
  <si>
    <t>NK.08.1.</t>
  </si>
  <si>
    <t>NK.08.2.</t>
  </si>
  <si>
    <t>NK.09.1.</t>
  </si>
  <si>
    <t>NK.09.2.</t>
  </si>
  <si>
    <t>NK.10.1.</t>
  </si>
  <si>
    <t>NK.10.2.</t>
  </si>
  <si>
    <t>NK.11.1.</t>
  </si>
  <si>
    <t>NK.11.2.</t>
  </si>
  <si>
    <t>NK.12.1.</t>
  </si>
  <si>
    <t>NK.12.2.</t>
  </si>
  <si>
    <t>NK.13.1.</t>
  </si>
  <si>
    <t>NK.14.1.</t>
  </si>
  <si>
    <t>NK.15.1.</t>
  </si>
  <si>
    <t>NK.16.1.</t>
  </si>
  <si>
    <t>NK.17.1.</t>
  </si>
  <si>
    <t>NK.18.1.</t>
  </si>
  <si>
    <t>NK.18.2.</t>
  </si>
  <si>
    <t>NK.19.1.</t>
  </si>
  <si>
    <t>NK.20.1.</t>
  </si>
  <si>
    <t>NK.21.1.</t>
  </si>
  <si>
    <t>170370</t>
  </si>
  <si>
    <t>Car SATURNO F1 kg C-Ntr.</t>
  </si>
  <si>
    <t>ND.12.7.</t>
  </si>
  <si>
    <t>F49548</t>
  </si>
  <si>
    <t>ND.13.2.</t>
  </si>
  <si>
    <t>F49549</t>
  </si>
  <si>
    <t>ND.16.6.</t>
  </si>
  <si>
    <t>F49551</t>
  </si>
  <si>
    <t>NH.01.2.</t>
  </si>
  <si>
    <t>F49550</t>
  </si>
  <si>
    <t>170430</t>
  </si>
  <si>
    <t>Past MADISON F1 kg Ach-Max</t>
  </si>
  <si>
    <t>NC.02.7.</t>
  </si>
  <si>
    <t>PL155722</t>
  </si>
  <si>
    <t>174268</t>
  </si>
  <si>
    <t>Mach PALACE kg C-Ntr.</t>
  </si>
  <si>
    <t>NB.06.7.</t>
  </si>
  <si>
    <t>F93073</t>
  </si>
  <si>
    <t>NB.07.7.</t>
  </si>
  <si>
    <t>F93077</t>
  </si>
  <si>
    <t>NB.11.4.</t>
  </si>
  <si>
    <t>F39966</t>
  </si>
  <si>
    <t>NB.11.6.</t>
  </si>
  <si>
    <t>F39967</t>
  </si>
  <si>
    <t>NC.07.4.</t>
  </si>
  <si>
    <t>F82681</t>
  </si>
  <si>
    <t>NC.07.5.</t>
  </si>
  <si>
    <t>F82684</t>
  </si>
  <si>
    <t>NC.07.6.</t>
  </si>
  <si>
    <t>F82682</t>
  </si>
  <si>
    <t>NC.08.1.</t>
  </si>
  <si>
    <t>NC.08.2.</t>
  </si>
  <si>
    <t>F82683</t>
  </si>
  <si>
    <t>NC.08.3.</t>
  </si>
  <si>
    <t>NC.08.5.</t>
  </si>
  <si>
    <t>ND.04.7.</t>
  </si>
  <si>
    <t>F84887</t>
  </si>
  <si>
    <t>ND.17.3.</t>
  </si>
  <si>
    <t>F38049</t>
  </si>
  <si>
    <t>NF.01.4.</t>
  </si>
  <si>
    <t>F27321</t>
  </si>
  <si>
    <t>NF.14.1.</t>
  </si>
  <si>
    <t>E33451</t>
  </si>
  <si>
    <t>NG.11.3.</t>
  </si>
  <si>
    <t>E73492</t>
  </si>
  <si>
    <t>NO.  . .</t>
  </si>
  <si>
    <t>F93074</t>
  </si>
  <si>
    <t>F93075</t>
  </si>
  <si>
    <t>F93076</t>
  </si>
  <si>
    <t>175664</t>
  </si>
  <si>
    <t>Mach PALACE kg C-Def.</t>
  </si>
  <si>
    <t>NB.16.6.</t>
  </si>
  <si>
    <t>G08648</t>
  </si>
  <si>
    <t>NB.17.2.</t>
  </si>
  <si>
    <t>177365</t>
  </si>
  <si>
    <t>Car TRITON F1 kg C-Ntr.</t>
  </si>
  <si>
    <t>NB.07.2.</t>
  </si>
  <si>
    <t>F70505</t>
  </si>
  <si>
    <t>NC.18.7.</t>
  </si>
  <si>
    <t>F49431</t>
  </si>
  <si>
    <t>178092</t>
  </si>
  <si>
    <t>Mach AGATHE kg C-Ntr.</t>
  </si>
  <si>
    <t>ND.07.7.</t>
  </si>
  <si>
    <t>F35413</t>
  </si>
  <si>
    <t>NF.18.4.</t>
  </si>
  <si>
    <t>NG.01.1.</t>
  </si>
  <si>
    <t>NG.01.4.</t>
  </si>
  <si>
    <t>NG.01.5.</t>
  </si>
  <si>
    <t>NG.02.1.</t>
  </si>
  <si>
    <t>NG.02.2.</t>
  </si>
  <si>
    <t>F35414</t>
  </si>
  <si>
    <t>NG.02.3.</t>
  </si>
  <si>
    <t>NG.02.4.</t>
  </si>
  <si>
    <t>NG.03.2.</t>
  </si>
  <si>
    <t>183589</t>
  </si>
  <si>
    <t>Crgt SINATRA F1 kg C-Ntr.</t>
  </si>
  <si>
    <t>NO.SR. .</t>
  </si>
  <si>
    <t>G13827</t>
  </si>
  <si>
    <t>184453</t>
  </si>
  <si>
    <t>Mach AGATHE kg C-Def.</t>
  </si>
  <si>
    <t>NB.03.4.</t>
  </si>
  <si>
    <t>G13741</t>
  </si>
  <si>
    <t>NB.13.3.</t>
  </si>
  <si>
    <t>NB.13.6.</t>
  </si>
  <si>
    <t>NE.02.4.</t>
  </si>
  <si>
    <t>F88499</t>
  </si>
  <si>
    <t>186401</t>
  </si>
  <si>
    <t>Fen TIZIANO F1 kg C-Ntr.</t>
  </si>
  <si>
    <t>NC.19.6.</t>
  </si>
  <si>
    <t>G04421</t>
  </si>
  <si>
    <t>ND.10.3.</t>
  </si>
  <si>
    <t>F89418</t>
  </si>
  <si>
    <t>NE.02.3.</t>
  </si>
  <si>
    <t>G02378</t>
  </si>
  <si>
    <t>NE.02.6.</t>
  </si>
  <si>
    <t>G02380</t>
  </si>
  <si>
    <t>NE.04.2.</t>
  </si>
  <si>
    <t>G02381</t>
  </si>
  <si>
    <t>NE.04.3.</t>
  </si>
  <si>
    <t>G02382</t>
  </si>
  <si>
    <t>NF.13.4.</t>
  </si>
  <si>
    <t>G03010</t>
  </si>
  <si>
    <t>NF.13.5.</t>
  </si>
  <si>
    <t>G03012</t>
  </si>
  <si>
    <t>NF.14.5.</t>
  </si>
  <si>
    <t>G11877</t>
  </si>
  <si>
    <t>NF.20.6.</t>
  </si>
  <si>
    <t>F86764</t>
  </si>
  <si>
    <t>NF.20.7.</t>
  </si>
  <si>
    <t>F86765</t>
  </si>
  <si>
    <t>NF.21.1.</t>
  </si>
  <si>
    <t>F86766</t>
  </si>
  <si>
    <t>NF.21.2.</t>
  </si>
  <si>
    <t>F86767</t>
  </si>
  <si>
    <t>186609</t>
  </si>
  <si>
    <t>Crgt SIBILLA F1 kg App-Max</t>
  </si>
  <si>
    <t>PL179574</t>
  </si>
  <si>
    <t>188968</t>
  </si>
  <si>
    <t>Car MATCH F1 kg C-Ntr.</t>
  </si>
  <si>
    <t>NB.08.3.</t>
  </si>
  <si>
    <t>F70792</t>
  </si>
  <si>
    <t>NC.03.4.</t>
  </si>
  <si>
    <t>G09813</t>
  </si>
  <si>
    <t>NC.13.2.</t>
  </si>
  <si>
    <t>G01068</t>
  </si>
  <si>
    <t>NC.13.5.</t>
  </si>
  <si>
    <t>G01070</t>
  </si>
  <si>
    <t>NC.14.2.</t>
  </si>
  <si>
    <t>G01071</t>
  </si>
  <si>
    <t>NC.14.4.</t>
  </si>
  <si>
    <t>G01072</t>
  </si>
  <si>
    <t>ND.12.1.</t>
  </si>
  <si>
    <t>G02449</t>
  </si>
  <si>
    <t>NF.19.4.</t>
  </si>
  <si>
    <t>G09814</t>
  </si>
  <si>
    <t>NG.05.1.</t>
  </si>
  <si>
    <t>E14390</t>
  </si>
  <si>
    <t>191378</t>
  </si>
  <si>
    <t>Mach AUDACE kg C-Ntr.</t>
  </si>
  <si>
    <t>NB.11.2.</t>
  </si>
  <si>
    <t>F90593</t>
  </si>
  <si>
    <t>NB.12.3.</t>
  </si>
  <si>
    <t>F90594</t>
  </si>
  <si>
    <t>NB.12.5.</t>
  </si>
  <si>
    <t>F20521</t>
  </si>
  <si>
    <t>NB.13.2.</t>
  </si>
  <si>
    <t>NB.16.7.</t>
  </si>
  <si>
    <t>E84544</t>
  </si>
  <si>
    <t>NB.21.3.</t>
  </si>
  <si>
    <t>NB.21.5.</t>
  </si>
  <si>
    <t>NC.01.2.</t>
  </si>
  <si>
    <t>NC.01.4.</t>
  </si>
  <si>
    <t>NC.01.7.</t>
  </si>
  <si>
    <t>NC.02.2.</t>
  </si>
  <si>
    <t>NC.03.2.</t>
  </si>
  <si>
    <t>NC.03.5.</t>
  </si>
  <si>
    <t>NC.03.6.</t>
  </si>
  <si>
    <t>NC.04.2.</t>
  </si>
  <si>
    <t>F90595</t>
  </si>
  <si>
    <t>NC.04.6.</t>
  </si>
  <si>
    <t>NC.05.1.</t>
  </si>
  <si>
    <t>NC.05.2.</t>
  </si>
  <si>
    <t>NC.05.3.</t>
  </si>
  <si>
    <t>NC.05.4.</t>
  </si>
  <si>
    <t>NC.05.6.</t>
  </si>
  <si>
    <t>NC.05.7.</t>
  </si>
  <si>
    <t>NC.11.7.</t>
  </si>
  <si>
    <t>NC.12.1.</t>
  </si>
  <si>
    <t>NC.12.4.</t>
  </si>
  <si>
    <t>NC.12.5.</t>
  </si>
  <si>
    <t>F20524</t>
  </si>
  <si>
    <t>NC.17.5.</t>
  </si>
  <si>
    <t>F90596</t>
  </si>
  <si>
    <t>ND.03.6.</t>
  </si>
  <si>
    <t>F86846</t>
  </si>
  <si>
    <t>ND.19.7.</t>
  </si>
  <si>
    <t>F86848</t>
  </si>
  <si>
    <t>ND.20.1.</t>
  </si>
  <si>
    <t>ND.20.2.</t>
  </si>
  <si>
    <t>F86851</t>
  </si>
  <si>
    <t>ND.20.4.</t>
  </si>
  <si>
    <t>F86849</t>
  </si>
  <si>
    <t>ND.21.2.</t>
  </si>
  <si>
    <t>F22007</t>
  </si>
  <si>
    <t>NE.01.1.</t>
  </si>
  <si>
    <t>NE.02.5.</t>
  </si>
  <si>
    <t>NE.02.7.</t>
  </si>
  <si>
    <t>NE.03.1.</t>
  </si>
  <si>
    <t>NE.03.2.</t>
  </si>
  <si>
    <t>NE.03.3.</t>
  </si>
  <si>
    <t>NE.03.4.</t>
  </si>
  <si>
    <t>NE.03.5.</t>
  </si>
  <si>
    <t>NE.03.6.</t>
  </si>
  <si>
    <t>NE.03.7.</t>
  </si>
  <si>
    <t>F86850</t>
  </si>
  <si>
    <t>NE.04.1.</t>
  </si>
  <si>
    <t>NE.10.4.</t>
  </si>
  <si>
    <t>NE.18.5.</t>
  </si>
  <si>
    <t>NE.18.6.</t>
  </si>
  <si>
    <t>NE.19.2.</t>
  </si>
  <si>
    <t>NE.19.3.</t>
  </si>
  <si>
    <t>NE.19.4.</t>
  </si>
  <si>
    <t>191383</t>
  </si>
  <si>
    <t>Mach EDEN kg C-Ntr.</t>
  </si>
  <si>
    <t>NB.12.2.</t>
  </si>
  <si>
    <t>E73648</t>
  </si>
  <si>
    <t>NC.14.3.</t>
  </si>
  <si>
    <t>E42701</t>
  </si>
  <si>
    <t>NC.19.7.</t>
  </si>
  <si>
    <t>F35141</t>
  </si>
  <si>
    <t>NC.20.1.</t>
  </si>
  <si>
    <t>NC.20.5.</t>
  </si>
  <si>
    <t>NF.09.7.</t>
  </si>
  <si>
    <t>F29956</t>
  </si>
  <si>
    <t>NF.10.2.</t>
  </si>
  <si>
    <t>NF.10.4.</t>
  </si>
  <si>
    <t>NF.16.6.</t>
  </si>
  <si>
    <t>F35146</t>
  </si>
  <si>
    <t>NF.16.7.</t>
  </si>
  <si>
    <t>NF.17.2.</t>
  </si>
  <si>
    <t>NG.03.1.</t>
  </si>
  <si>
    <t>E42711</t>
  </si>
  <si>
    <t>NG.04.2.</t>
  </si>
  <si>
    <t>NG.14.2.</t>
  </si>
  <si>
    <t>F38223</t>
  </si>
  <si>
    <t>193081</t>
  </si>
  <si>
    <t>Car PHOENIX F1 kg C-Ntr.</t>
  </si>
  <si>
    <t>NF.05.4.</t>
  </si>
  <si>
    <t>G03814</t>
  </si>
  <si>
    <t>NF.05.5.</t>
  </si>
  <si>
    <t>G03815</t>
  </si>
  <si>
    <t>NF.05.6.</t>
  </si>
  <si>
    <t>NF.05.7.</t>
  </si>
  <si>
    <t>G03816</t>
  </si>
  <si>
    <t>NF.06.1.</t>
  </si>
  <si>
    <t>NF.06.2.</t>
  </si>
  <si>
    <t>G03817</t>
  </si>
  <si>
    <t>NF.06.3.</t>
  </si>
  <si>
    <t>NF.06.5.</t>
  </si>
  <si>
    <t>G03819</t>
  </si>
  <si>
    <t>193091</t>
  </si>
  <si>
    <t>Car BRUTUS F1 kg C-Ntr.</t>
  </si>
  <si>
    <t>NB.01.1.</t>
  </si>
  <si>
    <t>F55536</t>
  </si>
  <si>
    <t>NC.09.3.</t>
  </si>
  <si>
    <t>F85402</t>
  </si>
  <si>
    <t>194797</t>
  </si>
  <si>
    <t>Car CIRCEO F1 kg N-Ntr.</t>
  </si>
  <si>
    <t>NB.13.1.</t>
  </si>
  <si>
    <t>E11954</t>
  </si>
  <si>
    <t>NC.06.5.</t>
  </si>
  <si>
    <t>196389</t>
  </si>
  <si>
    <t>Mach PRINCESS kg C-Ntr.</t>
  </si>
  <si>
    <t>NB.15.2.</t>
  </si>
  <si>
    <t>F88264</t>
  </si>
  <si>
    <t>NC.15.2.</t>
  </si>
  <si>
    <t>F88267</t>
  </si>
  <si>
    <t>ND.10.4.</t>
  </si>
  <si>
    <t>F88265</t>
  </si>
  <si>
    <t>ND.10.7.</t>
  </si>
  <si>
    <t>ND.11.2.</t>
  </si>
  <si>
    <t>ND.11.3.</t>
  </si>
  <si>
    <t>F88266</t>
  </si>
  <si>
    <t>ND.12.4.</t>
  </si>
  <si>
    <t>NE.04.4.</t>
  </si>
  <si>
    <t>F87592</t>
  </si>
  <si>
    <t>NE.04.5.</t>
  </si>
  <si>
    <t>F87595</t>
  </si>
  <si>
    <t>NE.06.1.</t>
  </si>
  <si>
    <t>NE.08.4.</t>
  </si>
  <si>
    <t>F87593</t>
  </si>
  <si>
    <t>NE.08.5.</t>
  </si>
  <si>
    <t>NE.08.6.</t>
  </si>
  <si>
    <t>NE.09.2.</t>
  </si>
  <si>
    <t>NE.19.5.</t>
  </si>
  <si>
    <t>NE.19.6.</t>
  </si>
  <si>
    <t>F87594</t>
  </si>
  <si>
    <t>NE.19.7.</t>
  </si>
  <si>
    <t>NE.20.1.</t>
  </si>
  <si>
    <t>NE.20.2.</t>
  </si>
  <si>
    <t>NE.20.4.</t>
  </si>
  <si>
    <t>NE.20.7.</t>
  </si>
  <si>
    <t>NE.21.2.</t>
  </si>
  <si>
    <t>NF.11.2.</t>
  </si>
  <si>
    <t>F76080</t>
  </si>
  <si>
    <t>NJ.09.1.</t>
  </si>
  <si>
    <t>F82073</t>
  </si>
  <si>
    <t>197093</t>
  </si>
  <si>
    <t>Car STROMBOLI F1 kg N-Ntr.</t>
  </si>
  <si>
    <t>NB.11.1.</t>
  </si>
  <si>
    <t>F44645</t>
  </si>
  <si>
    <t>197094</t>
  </si>
  <si>
    <t>Car STROMBOLI F1 kg C-Ntr.</t>
  </si>
  <si>
    <t>NB.05.6.</t>
  </si>
  <si>
    <t>F07328</t>
  </si>
  <si>
    <t>198468</t>
  </si>
  <si>
    <t>Car MERCURIO F1 kg C-Ntr.</t>
  </si>
  <si>
    <t>NB.10.5.</t>
  </si>
  <si>
    <t>E66459</t>
  </si>
  <si>
    <t>NB.10.6.</t>
  </si>
  <si>
    <t>NC.06.3.</t>
  </si>
  <si>
    <t>G05177</t>
  </si>
  <si>
    <t>NC.06.4.</t>
  </si>
  <si>
    <t>NC.06.6.</t>
  </si>
  <si>
    <t>G05178</t>
  </si>
  <si>
    <t>NC.11.4.</t>
  </si>
  <si>
    <t>NC.11.5.</t>
  </si>
  <si>
    <t>ND.04.3.</t>
  </si>
  <si>
    <t>F04770</t>
  </si>
  <si>
    <t>ND.08.5.</t>
  </si>
  <si>
    <t>E98034</t>
  </si>
  <si>
    <t>ND.08.6.</t>
  </si>
  <si>
    <t>ND.15.7.</t>
  </si>
  <si>
    <t>E66476</t>
  </si>
  <si>
    <t>ND.16.2.</t>
  </si>
  <si>
    <t>ND.16.3.</t>
  </si>
  <si>
    <t>NE.07.2.</t>
  </si>
  <si>
    <t>G05165</t>
  </si>
  <si>
    <t>NE.07.3.</t>
  </si>
  <si>
    <t>G05166</t>
  </si>
  <si>
    <t>NE.07.4.</t>
  </si>
  <si>
    <t>G05167</t>
  </si>
  <si>
    <t>NE.07.6.</t>
  </si>
  <si>
    <t>G05168</t>
  </si>
  <si>
    <t>NE.07.7.</t>
  </si>
  <si>
    <t>G05169</t>
  </si>
  <si>
    <t>NE.11.5.</t>
  </si>
  <si>
    <t>E93221</t>
  </si>
  <si>
    <t>NE.17.4.</t>
  </si>
  <si>
    <t>G05179</t>
  </si>
  <si>
    <t>NE.99.4.</t>
  </si>
  <si>
    <t>NF.01.2.</t>
  </si>
  <si>
    <t>G05180</t>
  </si>
  <si>
    <t>NF.01.5.</t>
  </si>
  <si>
    <t>G05181</t>
  </si>
  <si>
    <t>NK.05.2.</t>
  </si>
  <si>
    <t>G05176</t>
  </si>
  <si>
    <t>199676</t>
  </si>
  <si>
    <t>Fen LEONARDO F1 kg N-Ntr.</t>
  </si>
  <si>
    <t>NE.07.1.</t>
  </si>
  <si>
    <t>F31291</t>
  </si>
  <si>
    <t>199677</t>
  </si>
  <si>
    <t>Fen LEONARDO F1 kg C-Ntr.</t>
  </si>
  <si>
    <t>NB.06.3.</t>
  </si>
  <si>
    <t>E82702</t>
  </si>
  <si>
    <t>NB.18.7.</t>
  </si>
  <si>
    <t>F37068</t>
  </si>
  <si>
    <t>NB.19.6.</t>
  </si>
  <si>
    <t>F37069</t>
  </si>
  <si>
    <t>NC.12.2.</t>
  </si>
  <si>
    <t>F37011</t>
  </si>
  <si>
    <t>ND.06.7.</t>
  </si>
  <si>
    <t>F37030</t>
  </si>
  <si>
    <t>ND.07.1.</t>
  </si>
  <si>
    <t>F37031</t>
  </si>
  <si>
    <t>ND.14.1.</t>
  </si>
  <si>
    <t>F37034</t>
  </si>
  <si>
    <t>NE.04.6.</t>
  </si>
  <si>
    <t>F37072</t>
  </si>
  <si>
    <t>NE.13.3.</t>
  </si>
  <si>
    <t>F37004</t>
  </si>
  <si>
    <t>NE.15.4.</t>
  </si>
  <si>
    <t>F37021</t>
  </si>
  <si>
    <t>NE.15.5.</t>
  </si>
  <si>
    <t>F37024</t>
  </si>
  <si>
    <t>201086</t>
  </si>
  <si>
    <t>Crgt VICTORIA F1 kg N-Ntr.</t>
  </si>
  <si>
    <t>NI.02.1.</t>
  </si>
  <si>
    <t>F98555</t>
  </si>
  <si>
    <t>NI.02.2.</t>
  </si>
  <si>
    <t>207024</t>
  </si>
  <si>
    <t>Ch-Bc CLX3509 F1 kg N-Ntr.</t>
  </si>
  <si>
    <t>F92630</t>
  </si>
  <si>
    <t>207647</t>
  </si>
  <si>
    <t>Car HEKLA F1 kg C-Ntr.</t>
  </si>
  <si>
    <t>NB.06.1.</t>
  </si>
  <si>
    <t>F63640</t>
  </si>
  <si>
    <t>NB.06.4.</t>
  </si>
  <si>
    <t>F63641</t>
  </si>
  <si>
    <t>NB.09.7.</t>
  </si>
  <si>
    <t>E63606</t>
  </si>
  <si>
    <t>NB.18.4.</t>
  </si>
  <si>
    <t>NB.18.5.</t>
  </si>
  <si>
    <t>F63642</t>
  </si>
  <si>
    <t>NB.19.2.</t>
  </si>
  <si>
    <t>NB.20.7.</t>
  </si>
  <si>
    <t>NC.01.5.</t>
  </si>
  <si>
    <t>F63643</t>
  </si>
  <si>
    <t>NC.01.6.</t>
  </si>
  <si>
    <t>F63644</t>
  </si>
  <si>
    <t>NC.18.1.</t>
  </si>
  <si>
    <t>F33953</t>
  </si>
  <si>
    <t>NC.18.4.</t>
  </si>
  <si>
    <t>ND.09.3.</t>
  </si>
  <si>
    <t>F33954</t>
  </si>
  <si>
    <t>NF.02.7.</t>
  </si>
  <si>
    <t>F33956</t>
  </si>
  <si>
    <t>NF.03.1.</t>
  </si>
  <si>
    <t>F33957</t>
  </si>
  <si>
    <t>NF.14.6.</t>
  </si>
  <si>
    <t>F96640</t>
  </si>
  <si>
    <t>NF.14.7.</t>
  </si>
  <si>
    <t>F96641</t>
  </si>
  <si>
    <t>NF.15.3.</t>
  </si>
  <si>
    <t>NF.15.4.</t>
  </si>
  <si>
    <t>F96642</t>
  </si>
  <si>
    <t>NF.16.1.</t>
  </si>
  <si>
    <t>NF.16.2.</t>
  </si>
  <si>
    <t>NF.16.3.</t>
  </si>
  <si>
    <t>F96643</t>
  </si>
  <si>
    <t>NF.16.4.</t>
  </si>
  <si>
    <t>NF.16.5.</t>
  </si>
  <si>
    <t>F96644</t>
  </si>
  <si>
    <t>207653</t>
  </si>
  <si>
    <t>Car SANTORIN F1 kg C-Ntr.</t>
  </si>
  <si>
    <t>NB.04.4.</t>
  </si>
  <si>
    <t>G04102</t>
  </si>
  <si>
    <t>NB.07.4.</t>
  </si>
  <si>
    <t>G04103</t>
  </si>
  <si>
    <t>NB.08.6.</t>
  </si>
  <si>
    <t>NB.08.7.</t>
  </si>
  <si>
    <t>G04104</t>
  </si>
  <si>
    <t>NB.09.2.</t>
  </si>
  <si>
    <t>NB.12.1.</t>
  </si>
  <si>
    <t>NB.13.4.</t>
  </si>
  <si>
    <t>NB.13.5.</t>
  </si>
  <si>
    <t>G04105</t>
  </si>
  <si>
    <t>NB.14.5.</t>
  </si>
  <si>
    <t>NB.18.3.</t>
  </si>
  <si>
    <t>NB.21.1.</t>
  </si>
  <si>
    <t>G04106</t>
  </si>
  <si>
    <t>NC.13.4.</t>
  </si>
  <si>
    <t>NC.13.7.</t>
  </si>
  <si>
    <t>NC.19.1.</t>
  </si>
  <si>
    <t>G04095</t>
  </si>
  <si>
    <t>NC.19.2.</t>
  </si>
  <si>
    <t>G04107</t>
  </si>
  <si>
    <t>NE.01.3.</t>
  </si>
  <si>
    <t>G04097</t>
  </si>
  <si>
    <t>NE.17.2.</t>
  </si>
  <si>
    <t>NF.08.5.</t>
  </si>
  <si>
    <t>G04098</t>
  </si>
  <si>
    <t>NF.08.6.</t>
  </si>
  <si>
    <t>NF.08.7.</t>
  </si>
  <si>
    <t>215315</t>
  </si>
  <si>
    <t>Mach FESTIVAL kg C-Def.</t>
  </si>
  <si>
    <t>NC.10.6.</t>
  </si>
  <si>
    <t>F99730</t>
  </si>
  <si>
    <t>NC.11.2.</t>
  </si>
  <si>
    <t>NC.11.3.</t>
  </si>
  <si>
    <t>NC.14.5.</t>
  </si>
  <si>
    <t>NC.14.6.</t>
  </si>
  <si>
    <t>NC.14.7.</t>
  </si>
  <si>
    <t>221386</t>
  </si>
  <si>
    <t>Mach ELIXIR kg C-Def.</t>
  </si>
  <si>
    <t>NB.11.5.</t>
  </si>
  <si>
    <t>F90903</t>
  </si>
  <si>
    <t>224068</t>
  </si>
  <si>
    <t>Fen TINTORETTO F1 kg C-Ntr.</t>
  </si>
  <si>
    <t>NB.14.3.</t>
  </si>
  <si>
    <t>F35404</t>
  </si>
  <si>
    <t>ND.07.6.</t>
  </si>
  <si>
    <t>F39947</t>
  </si>
  <si>
    <t>228049</t>
  </si>
  <si>
    <t>Fen MICHELANGELO F1 kg C-Ntr.</t>
  </si>
  <si>
    <t>NB.05.1.</t>
  </si>
  <si>
    <t>F97872</t>
  </si>
  <si>
    <t>NC.06.7.</t>
  </si>
  <si>
    <t>F84363</t>
  </si>
  <si>
    <t>NC.07.2.</t>
  </si>
  <si>
    <t>F84364</t>
  </si>
  <si>
    <t>ND.21.6.</t>
  </si>
  <si>
    <t>F86206</t>
  </si>
  <si>
    <t>ND.21.7.</t>
  </si>
  <si>
    <t>F86207</t>
  </si>
  <si>
    <t>ND.99.4.</t>
  </si>
  <si>
    <t>F86208</t>
  </si>
  <si>
    <t>ND.99.7.</t>
  </si>
  <si>
    <t>F86209</t>
  </si>
  <si>
    <t>232279</t>
  </si>
  <si>
    <t>Ch-Fl CLX33522 F1 kg N-Ntr.</t>
  </si>
  <si>
    <t>F92694</t>
  </si>
  <si>
    <t>235314</t>
  </si>
  <si>
    <t>Fen GUTTUSO F1 kg C-Ntr.</t>
  </si>
  <si>
    <t>NB.19.4.</t>
  </si>
  <si>
    <t>F80857</t>
  </si>
  <si>
    <t>252641</t>
  </si>
  <si>
    <t>Maïs MEGATON SH2 kg C-Ntr.</t>
  </si>
  <si>
    <t>G20091</t>
  </si>
  <si>
    <t>G20092</t>
  </si>
  <si>
    <t>G20093</t>
  </si>
  <si>
    <t>G20094</t>
  </si>
  <si>
    <t>G20095</t>
  </si>
  <si>
    <t>G20096</t>
  </si>
  <si>
    <t>252649</t>
  </si>
  <si>
    <t>Maïs SUREGOLD SH2 kg C-Ntr.</t>
  </si>
  <si>
    <t>G07256</t>
  </si>
  <si>
    <t>G07257</t>
  </si>
  <si>
    <t>G07258</t>
  </si>
  <si>
    <t>G07259</t>
  </si>
  <si>
    <t>G07260</t>
  </si>
  <si>
    <t>G07261</t>
  </si>
  <si>
    <t>G07262</t>
  </si>
  <si>
    <t>G07263</t>
  </si>
  <si>
    <t>G07264</t>
  </si>
  <si>
    <t>252653</t>
  </si>
  <si>
    <t>Maïs TURBO SU kg C-Ntr.</t>
  </si>
  <si>
    <t>G20057</t>
  </si>
  <si>
    <t>G20058</t>
  </si>
  <si>
    <t>G20059</t>
  </si>
  <si>
    <t>G20060</t>
  </si>
  <si>
    <t>G20061</t>
  </si>
  <si>
    <t>G20062</t>
  </si>
  <si>
    <t>G20085</t>
  </si>
  <si>
    <t>G20086</t>
  </si>
  <si>
    <t>G20087</t>
  </si>
  <si>
    <t>G20088</t>
  </si>
  <si>
    <t>G20089</t>
  </si>
  <si>
    <t>G20090</t>
  </si>
  <si>
    <t>887797</t>
  </si>
  <si>
    <t>Car BOLIVAR F1 kg C-Ntr.</t>
  </si>
  <si>
    <t>ND.01.7.</t>
  </si>
  <si>
    <t>G10018</t>
  </si>
  <si>
    <t>ND.06.2.</t>
  </si>
  <si>
    <t>G10019</t>
  </si>
  <si>
    <t>ND.11.4.</t>
  </si>
  <si>
    <t>ND.16.1.</t>
  </si>
  <si>
    <t>G10020</t>
  </si>
  <si>
    <t>NE.01.6.</t>
  </si>
  <si>
    <t>NE.04.7.</t>
  </si>
  <si>
    <t>G10021</t>
  </si>
  <si>
    <t>NE.05.1.</t>
  </si>
  <si>
    <t>NE.05.6.</t>
  </si>
  <si>
    <t>G10022</t>
  </si>
  <si>
    <t>NE.05.7.</t>
  </si>
  <si>
    <t>NE.06.2.</t>
  </si>
  <si>
    <t>G10023</t>
  </si>
  <si>
    <t>887802</t>
  </si>
  <si>
    <t>Car MULETA F1 kg N-Ntr.</t>
  </si>
  <si>
    <t>ND.01.2.</t>
  </si>
  <si>
    <t>F98052</t>
  </si>
  <si>
    <t>887803</t>
  </si>
  <si>
    <t>Car MULETA F1 kg C-Ntr.</t>
  </si>
  <si>
    <t>NB.01.7.</t>
  </si>
  <si>
    <t>F54625</t>
  </si>
  <si>
    <t>NB.02.1.</t>
  </si>
  <si>
    <t>F54626</t>
  </si>
  <si>
    <t>NB.02.4.</t>
  </si>
  <si>
    <t>NB.05.4.</t>
  </si>
  <si>
    <t>F54627</t>
  </si>
  <si>
    <t>NB.05.5.</t>
  </si>
  <si>
    <t>F54628</t>
  </si>
  <si>
    <t>NF.07.7.</t>
  </si>
  <si>
    <t>G01040</t>
  </si>
  <si>
    <t>NF.08.1.</t>
  </si>
  <si>
    <t>G01041</t>
  </si>
  <si>
    <t>NF.08.2.</t>
  </si>
  <si>
    <t>G01042</t>
  </si>
  <si>
    <t>NF.08.3.</t>
  </si>
  <si>
    <t>G01043</t>
  </si>
  <si>
    <t>NF.08.4.</t>
  </si>
  <si>
    <t>G01044</t>
  </si>
  <si>
    <t>887808</t>
  </si>
  <si>
    <t>Car PRIAM F1 kg N-Ntr.</t>
  </si>
  <si>
    <t>ND.13.5.</t>
  </si>
  <si>
    <t>F98057</t>
  </si>
  <si>
    <t>887809</t>
  </si>
  <si>
    <t>Car PRIAM F1 kg C-Ntr.</t>
  </si>
  <si>
    <t>NB.03.3.</t>
  </si>
  <si>
    <t>G07723</t>
  </si>
  <si>
    <t>NB.05.2.</t>
  </si>
  <si>
    <t>G07724</t>
  </si>
  <si>
    <t>ND.01.4.</t>
  </si>
  <si>
    <t>G06708</t>
  </si>
  <si>
    <t>ND.01.6.</t>
  </si>
  <si>
    <t>G06709</t>
  </si>
  <si>
    <t>ND.05.3.</t>
  </si>
  <si>
    <t>G01757</t>
  </si>
  <si>
    <t>ND.06.5.</t>
  </si>
  <si>
    <t>G01758</t>
  </si>
  <si>
    <t>ND.15.5.</t>
  </si>
  <si>
    <t>G01759</t>
  </si>
  <si>
    <t>ND.15.6.</t>
  </si>
  <si>
    <t>G01760</t>
  </si>
  <si>
    <t>ND.21.4.</t>
  </si>
  <si>
    <t>G06710</t>
  </si>
  <si>
    <t>890457</t>
  </si>
  <si>
    <t>Fen MASACCIO F1 kg C-Ntr.</t>
  </si>
  <si>
    <t>NB.06.6.</t>
  </si>
  <si>
    <t>F31101</t>
  </si>
  <si>
    <t>NB.07.3.</t>
  </si>
  <si>
    <t>F31102</t>
  </si>
  <si>
    <t>NB.10.3.</t>
  </si>
  <si>
    <t>F17416</t>
  </si>
  <si>
    <t>NB.12.7.</t>
  </si>
  <si>
    <t>F47731</t>
  </si>
  <si>
    <t>NB.14.4.</t>
  </si>
  <si>
    <t>F31105</t>
  </si>
  <si>
    <t>NC.02.1.</t>
  </si>
  <si>
    <t>F29672</t>
  </si>
  <si>
    <t>NC.02.4.</t>
  </si>
  <si>
    <t>F36954</t>
  </si>
  <si>
    <t>NC.10.7.</t>
  </si>
  <si>
    <t>F36964</t>
  </si>
  <si>
    <t>NC.13.1.</t>
  </si>
  <si>
    <t>F31274</t>
  </si>
  <si>
    <t>NC.14.1.</t>
  </si>
  <si>
    <t>F31275</t>
  </si>
  <si>
    <t>NC.15.3.</t>
  </si>
  <si>
    <t>F32176</t>
  </si>
  <si>
    <t>NC.16.1.</t>
  </si>
  <si>
    <t>F36970</t>
  </si>
  <si>
    <t>NC.21.6.</t>
  </si>
  <si>
    <t>F36971</t>
  </si>
  <si>
    <t>ND.02.1.</t>
  </si>
  <si>
    <t>F36974</t>
  </si>
  <si>
    <t>892892</t>
  </si>
  <si>
    <t>Mach FESTIVAL SB kg C-Ntr.</t>
  </si>
  <si>
    <t>G04087</t>
  </si>
  <si>
    <t>892896</t>
  </si>
  <si>
    <t>Mach FESTIVAL kg N-Ntr.</t>
  </si>
  <si>
    <t>NB.07.1.</t>
  </si>
  <si>
    <t>F88024</t>
  </si>
  <si>
    <t>ND.14.6.</t>
  </si>
  <si>
    <t>F87216</t>
  </si>
  <si>
    <t>ND.20.5.</t>
  </si>
  <si>
    <t>ND.20.6.</t>
  </si>
  <si>
    <t>ND.20.7.</t>
  </si>
  <si>
    <t>ND.21.1.</t>
  </si>
  <si>
    <t>NF.15.6.</t>
  </si>
  <si>
    <t>NF.15.7.</t>
  </si>
  <si>
    <t>NG.19.3.</t>
  </si>
  <si>
    <t>NG.19.4.</t>
  </si>
  <si>
    <t>NG.19.5.</t>
  </si>
  <si>
    <t>NG.19.6.</t>
  </si>
  <si>
    <t>NH.01.7.</t>
  </si>
  <si>
    <t>NH.02.2.</t>
  </si>
  <si>
    <t>NH.02.3.</t>
  </si>
  <si>
    <t>NH.02.4.</t>
  </si>
  <si>
    <t>NH.02.5.</t>
  </si>
  <si>
    <t>NH.02.6.</t>
  </si>
  <si>
    <t>NH.02.7.</t>
  </si>
  <si>
    <t>NH.03.1.</t>
  </si>
  <si>
    <t>NH.03.2.</t>
  </si>
  <si>
    <t>NH.03.3.</t>
  </si>
  <si>
    <t>NH.03.4.</t>
  </si>
  <si>
    <t>NH.03.5.</t>
  </si>
  <si>
    <t>NH.03.6.</t>
  </si>
  <si>
    <t>NH.03.7.</t>
  </si>
  <si>
    <t>NH.04.1.</t>
  </si>
  <si>
    <t>892897</t>
  </si>
  <si>
    <t>Mach FESTIVAL kg C-Ntr.</t>
  </si>
  <si>
    <t>NB.18.1.</t>
  </si>
  <si>
    <t>G00660</t>
  </si>
  <si>
    <t>NB.18.2.</t>
  </si>
  <si>
    <t>NB.20.6.</t>
  </si>
  <si>
    <t>NC.05.5.</t>
  </si>
  <si>
    <t>NC.13.6.</t>
  </si>
  <si>
    <t>G00663</t>
  </si>
  <si>
    <t>ND.01.1.</t>
  </si>
  <si>
    <t>ND.01.5.</t>
  </si>
  <si>
    <t>ND.02.3.</t>
  </si>
  <si>
    <t>ND.02.5.</t>
  </si>
  <si>
    <t>ND.09.4.</t>
  </si>
  <si>
    <t>ND.10.5.</t>
  </si>
  <si>
    <t>G00664</t>
  </si>
  <si>
    <t>ND.10.6.</t>
  </si>
  <si>
    <t>G00661</t>
  </si>
  <si>
    <t>ND.15.2.</t>
  </si>
  <si>
    <t>ND.17.2.</t>
  </si>
  <si>
    <t>ND.18.6.</t>
  </si>
  <si>
    <t>ND.20.3.</t>
  </si>
  <si>
    <t>ND.21.5.</t>
  </si>
  <si>
    <t>NE.01.7.</t>
  </si>
  <si>
    <t>NE.05.2.</t>
  </si>
  <si>
    <t>NE.05.3.</t>
  </si>
  <si>
    <t>NE.05.4.</t>
  </si>
  <si>
    <t>G00662</t>
  </si>
  <si>
    <t>NE.06.6.</t>
  </si>
  <si>
    <t>NE.06.7.</t>
  </si>
  <si>
    <t>NE.07.5.</t>
  </si>
  <si>
    <t>NE.13.5.</t>
  </si>
  <si>
    <t>NE.16.6.</t>
  </si>
  <si>
    <t>NE.16.7.</t>
  </si>
  <si>
    <t>NE.18.4.</t>
  </si>
  <si>
    <t>F80964</t>
  </si>
  <si>
    <t>NF.01.1.</t>
  </si>
  <si>
    <t>NF.03.4.</t>
  </si>
  <si>
    <t>NF.03.5.</t>
  </si>
  <si>
    <t>NF.03.6.</t>
  </si>
  <si>
    <t>NF.10.5.</t>
  </si>
  <si>
    <t>NF.11.7.</t>
  </si>
  <si>
    <t>NF.12.1.</t>
  </si>
  <si>
    <t>NF.12.5.</t>
  </si>
  <si>
    <t>NF.12.6.</t>
  </si>
  <si>
    <t>NF.13.1.</t>
  </si>
  <si>
    <t>NF.13.2.</t>
  </si>
  <si>
    <t>893376</t>
  </si>
  <si>
    <t>Past CRIMSON SWEET kg N-Ntr.</t>
  </si>
  <si>
    <t>NB.08.5.</t>
  </si>
  <si>
    <t>F43664</t>
  </si>
  <si>
    <t>NB.09.5.</t>
  </si>
  <si>
    <t>NC.03.7.</t>
  </si>
  <si>
    <t>NC.04.3.</t>
  </si>
  <si>
    <t>NC.04.7.</t>
  </si>
  <si>
    <t>NC.09.6.</t>
  </si>
  <si>
    <t>NC.10.2.</t>
  </si>
  <si>
    <t>NC.10.3.</t>
  </si>
  <si>
    <t>NC.10.4.</t>
  </si>
  <si>
    <t>NC.11.1.</t>
  </si>
  <si>
    <t>ND.17.5.</t>
  </si>
  <si>
    <t>G04769</t>
  </si>
  <si>
    <t>894970</t>
  </si>
  <si>
    <t>Car FALCOR F1 kg C-Ntr.</t>
  </si>
  <si>
    <t>NB.01.3.</t>
  </si>
  <si>
    <t>F73059</t>
  </si>
  <si>
    <t>NB.02.5.</t>
  </si>
  <si>
    <t>F47614</t>
  </si>
  <si>
    <t>NB.06.2.</t>
  </si>
  <si>
    <t>F59730</t>
  </si>
  <si>
    <t>NB.07.6.</t>
  </si>
  <si>
    <t>F59731</t>
  </si>
  <si>
    <t>NB.08.1.</t>
  </si>
  <si>
    <t>F47615</t>
  </si>
  <si>
    <t>NB.08.2.</t>
  </si>
  <si>
    <t>NB.17.7.</t>
  </si>
  <si>
    <t>F47617</t>
  </si>
  <si>
    <t>NC.07.7.</t>
  </si>
  <si>
    <t>F53510</t>
  </si>
  <si>
    <t>NC.08.4.</t>
  </si>
  <si>
    <t>F53512</t>
  </si>
  <si>
    <t>ND.10.2.</t>
  </si>
  <si>
    <t>F91578</t>
  </si>
  <si>
    <t>NE.17.7.</t>
  </si>
  <si>
    <t>F91579</t>
  </si>
  <si>
    <t>894976</t>
  </si>
  <si>
    <t>Car PATZI F1 kg C-Ntr.</t>
  </si>
  <si>
    <t>NB.04.6.</t>
  </si>
  <si>
    <t>F46824</t>
  </si>
  <si>
    <t>NB.09.3.</t>
  </si>
  <si>
    <t>G10025</t>
  </si>
  <si>
    <t>NC.02.3.</t>
  </si>
  <si>
    <t>G00844</t>
  </si>
  <si>
    <t>NC.03.3.</t>
  </si>
  <si>
    <t>G00846</t>
  </si>
  <si>
    <t>NC.04.1.</t>
  </si>
  <si>
    <t>E84852</t>
  </si>
  <si>
    <t>NC.04.4.</t>
  </si>
  <si>
    <t>F46826</t>
  </si>
  <si>
    <t>NC.06.1.</t>
  </si>
  <si>
    <t>NC.07.3.</t>
  </si>
  <si>
    <t>G00847</t>
  </si>
  <si>
    <t>ND.02.4.</t>
  </si>
  <si>
    <t>G00848</t>
  </si>
  <si>
    <t>ND.13.1.</t>
  </si>
  <si>
    <t>G09815</t>
  </si>
  <si>
    <t>NK.06.2.</t>
  </si>
  <si>
    <t>F58897</t>
  </si>
  <si>
    <t>894982</t>
  </si>
  <si>
    <t>Car LINCE F1 kg C-Ntr.</t>
  </si>
  <si>
    <t>NF.01.3.</t>
  </si>
  <si>
    <t>F49543</t>
  </si>
  <si>
    <t>NF.01.6.</t>
  </si>
  <si>
    <t>F49544</t>
  </si>
  <si>
    <t>NF.01.7.</t>
  </si>
  <si>
    <t>F49545</t>
  </si>
  <si>
    <t>NF.19.5.</t>
  </si>
  <si>
    <t>G10105</t>
  </si>
  <si>
    <t>NF.19.7.</t>
  </si>
  <si>
    <t>G10107</t>
  </si>
  <si>
    <t>NF.20.1.</t>
  </si>
  <si>
    <t>NF.20.2.</t>
  </si>
  <si>
    <t>G10108</t>
  </si>
  <si>
    <t>NF.20.3.</t>
  </si>
  <si>
    <t>NF.20.4.</t>
  </si>
  <si>
    <t>G10109</t>
  </si>
  <si>
    <t>NF.20.5.</t>
  </si>
  <si>
    <t>G10110</t>
  </si>
  <si>
    <t>895020</t>
  </si>
  <si>
    <t>Fen TIEPOLO F1 kg C-Ntr.</t>
  </si>
  <si>
    <t>ND.11.5.</t>
  </si>
  <si>
    <t>E84489</t>
  </si>
  <si>
    <t>895168</t>
  </si>
  <si>
    <t>Ch-Fl ARDENT F1 kg C-Ntr.</t>
  </si>
  <si>
    <t>F81474</t>
  </si>
  <si>
    <t>F81476</t>
  </si>
  <si>
    <t>899902</t>
  </si>
  <si>
    <t>Mach ELIXIR kg C-Ntr.</t>
  </si>
  <si>
    <t>NB.01.4.</t>
  </si>
  <si>
    <t>F90598</t>
  </si>
  <si>
    <t>NB.16.2.</t>
  </si>
  <si>
    <t>F82068</t>
  </si>
  <si>
    <t>NB.19.5.</t>
  </si>
  <si>
    <t>NC.17.2.</t>
  </si>
  <si>
    <t>F87801</t>
  </si>
  <si>
    <t>NC.17.3.</t>
  </si>
  <si>
    <t>NC.17.4.</t>
  </si>
  <si>
    <t>NC.17.6.</t>
  </si>
  <si>
    <t>NC.18.2.</t>
  </si>
  <si>
    <t>F87804</t>
  </si>
  <si>
    <t>NC.18.3.</t>
  </si>
  <si>
    <t>F87802</t>
  </si>
  <si>
    <t>NC.20.4.</t>
  </si>
  <si>
    <t>F88436</t>
  </si>
  <si>
    <t>NC.20.6.</t>
  </si>
  <si>
    <t>F88437</t>
  </si>
  <si>
    <t>NC.20.7.</t>
  </si>
  <si>
    <t>NC.21.1.</t>
  </si>
  <si>
    <t>NC.21.2.</t>
  </si>
  <si>
    <t>ND.03.7.</t>
  </si>
  <si>
    <t>ND.11.1.</t>
  </si>
  <si>
    <t>ND.17.6.</t>
  </si>
  <si>
    <t>ND.17.7.</t>
  </si>
  <si>
    <t>ND.18.1.</t>
  </si>
  <si>
    <t>F90599</t>
  </si>
  <si>
    <t>ND.18.2.</t>
  </si>
  <si>
    <t>ND.18.3.</t>
  </si>
  <si>
    <t>ND.18.4.</t>
  </si>
  <si>
    <t>ND.18.5.</t>
  </si>
  <si>
    <t>ND.18.7.</t>
  </si>
  <si>
    <t>F90600</t>
  </si>
  <si>
    <t>ND.19.1.</t>
  </si>
  <si>
    <t>ND.19.2.</t>
  </si>
  <si>
    <t>ND.19.3.</t>
  </si>
  <si>
    <t>ND.19.4.</t>
  </si>
  <si>
    <t>ND.19.5.</t>
  </si>
  <si>
    <t>ND.19.6.</t>
  </si>
  <si>
    <t>NE.01.4.</t>
  </si>
  <si>
    <t>F88438</t>
  </si>
  <si>
    <t>NE.14.6.</t>
  </si>
  <si>
    <t>NE.14.7.</t>
  </si>
  <si>
    <t>NE.20.5.</t>
  </si>
  <si>
    <t>NE.20.6.</t>
  </si>
  <si>
    <t>NE.21.1.</t>
  </si>
  <si>
    <t>NE.21.4.</t>
  </si>
  <si>
    <t>NE.21.5.</t>
  </si>
  <si>
    <t>NE.21.6.</t>
  </si>
  <si>
    <t>NE.21.7.</t>
  </si>
  <si>
    <t>NE.99.5.</t>
  </si>
  <si>
    <t>NE.99.6.</t>
  </si>
  <si>
    <t>NE.99.7.</t>
  </si>
  <si>
    <t>NF.02.2.</t>
  </si>
  <si>
    <t>NF.03.2.</t>
  </si>
  <si>
    <t>NF.03.3.</t>
  </si>
  <si>
    <t>NF.03.7.</t>
  </si>
  <si>
    <t>NF.04.1.</t>
  </si>
  <si>
    <t>NF.04.2.</t>
  </si>
  <si>
    <t>NF.04.3.</t>
  </si>
  <si>
    <t>NF.04.4.</t>
  </si>
  <si>
    <t>NF.04.5.</t>
  </si>
  <si>
    <t>F87803</t>
  </si>
  <si>
    <t>NF.04.6.</t>
  </si>
  <si>
    <t>NF.04.7.</t>
  </si>
  <si>
    <t>NF.05.1.</t>
  </si>
  <si>
    <t>NF.05.2.</t>
  </si>
  <si>
    <t>NF.05.3.</t>
  </si>
  <si>
    <t>NF.06.6.</t>
  </si>
  <si>
    <t>NF.07.1.</t>
  </si>
  <si>
    <t>NF.07.2.</t>
  </si>
  <si>
    <t>NF.07.3.</t>
  </si>
  <si>
    <t>NF.07.4.</t>
  </si>
  <si>
    <t>NF.07.5.</t>
  </si>
  <si>
    <t>NF.09.4.</t>
  </si>
  <si>
    <t>F93187</t>
  </si>
  <si>
    <t>NF.09.5.</t>
  </si>
  <si>
    <t>F93188</t>
  </si>
  <si>
    <t>NF.09.6.</t>
  </si>
  <si>
    <t>NF.10.1.</t>
  </si>
  <si>
    <t>NF.10.3.</t>
  </si>
  <si>
    <t>F93189</t>
  </si>
  <si>
    <t>NF.10.6.</t>
  </si>
  <si>
    <t>NF.10.7.</t>
  </si>
  <si>
    <t>NF.11.1.</t>
  </si>
  <si>
    <t>NF.11.3.</t>
  </si>
  <si>
    <t>NF.11.4.</t>
  </si>
  <si>
    <t>NF.11.5.</t>
  </si>
  <si>
    <t>NF.11.6.</t>
  </si>
  <si>
    <t>F88439</t>
  </si>
  <si>
    <t>NI.03.1.</t>
  </si>
  <si>
    <t>N° OF</t>
  </si>
  <si>
    <t>Type Doc.</t>
  </si>
  <si>
    <t>Description OF</t>
  </si>
  <si>
    <t>Statut OF</t>
  </si>
  <si>
    <t>Qté cour.</t>
  </si>
  <si>
    <t>UM</t>
  </si>
  <si>
    <t>Date Demandée</t>
  </si>
  <si>
    <t>Date Début</t>
  </si>
  <si>
    <t>Quantité Comm.</t>
  </si>
  <si>
    <t>Planif.</t>
  </si>
  <si>
    <t>STARLIMS</t>
  </si>
  <si>
    <t>Phase</t>
  </si>
  <si>
    <t>Atelier</t>
  </si>
  <si>
    <t>Code Bloc</t>
  </si>
  <si>
    <t>Mess. Avrt</t>
  </si>
  <si>
    <t>Descr. Mess.</t>
  </si>
  <si>
    <t>code article</t>
  </si>
  <si>
    <t>LOT FINAL</t>
  </si>
  <si>
    <t>Type Gamme</t>
  </si>
  <si>
    <t>Description 2</t>
  </si>
  <si>
    <t>Code Espèce</t>
  </si>
  <si>
    <t>Species Code</t>
  </si>
  <si>
    <t>WO</t>
  </si>
  <si>
    <t>Mel NEROS F1 EliTop Pel 1ks</t>
  </si>
  <si>
    <t>40</t>
  </si>
  <si>
    <t>104592</t>
  </si>
  <si>
    <t>SP</t>
  </si>
  <si>
    <t>R38</t>
  </si>
  <si>
    <t>802</t>
  </si>
  <si>
    <t>P80</t>
  </si>
  <si>
    <t>N</t>
  </si>
  <si>
    <t>1</t>
  </si>
  <si>
    <t>W.O. Scheduling</t>
  </si>
  <si>
    <t>G21229</t>
  </si>
  <si>
    <t>Mel NEROS F1 EliTop</t>
  </si>
  <si>
    <t>Flc. Foil 1 Ks CL S</t>
  </si>
  <si>
    <t>555</t>
  </si>
  <si>
    <t>Melon</t>
  </si>
  <si>
    <t>Mel HELIOS F1 PR Cal</t>
  </si>
  <si>
    <t>P104301</t>
  </si>
  <si>
    <t>KG</t>
  </si>
  <si>
    <t>R9</t>
  </si>
  <si>
    <t>301</t>
  </si>
  <si>
    <t>SHS</t>
  </si>
  <si>
    <t>Ch-Cab GUARD F1 kg C-Pel.</t>
  </si>
  <si>
    <t>105793</t>
  </si>
  <si>
    <t>R29</t>
  </si>
  <si>
    <t>603</t>
  </si>
  <si>
    <t>SIT</t>
  </si>
  <si>
    <t>G20535</t>
  </si>
  <si>
    <t>Cabb GUARD F1 kg S-Flc.</t>
  </si>
  <si>
    <t>T-Mef / Grn (CL)</t>
  </si>
  <si>
    <t>110</t>
  </si>
  <si>
    <t>Chou Cabus</t>
  </si>
  <si>
    <t>Ch-Cab BRIGADIER F1 kg C-Pel.</t>
  </si>
  <si>
    <t>105942</t>
  </si>
  <si>
    <t>G20536</t>
  </si>
  <si>
    <t>Cabb BRIGADIER F1 kg S-Flc.</t>
  </si>
  <si>
    <t>Ch-Mil CAPRICCIO F1 TopPel 2.5</t>
  </si>
  <si>
    <t>107977</t>
  </si>
  <si>
    <t>G20951</t>
  </si>
  <si>
    <t>Sv-Cab CAPRICCIO F1 EliTop</t>
  </si>
  <si>
    <t>Flc. Foil 2.5 Ks CL S</t>
  </si>
  <si>
    <t>125</t>
  </si>
  <si>
    <t>Chou de Milan</t>
  </si>
  <si>
    <t>Ch-Mil CAPRICCIO F1 TopPel 10M</t>
  </si>
  <si>
    <t>107979</t>
  </si>
  <si>
    <t>G20950</t>
  </si>
  <si>
    <t>Flc. Foil 10 Ks CL S</t>
  </si>
  <si>
    <t>Ch-Mil ORFEE F1 kg C-Pel.</t>
  </si>
  <si>
    <t>108194</t>
  </si>
  <si>
    <t>Ch-Mil NORMA F1 kg C-Pel.</t>
  </si>
  <si>
    <t>108617</t>
  </si>
  <si>
    <t>G15144</t>
  </si>
  <si>
    <t>Sv-Cab NORMA F1 kg S-Flc.</t>
  </si>
  <si>
    <t>Ch-Mil RIGOLETO F1 kg C-Pel.</t>
  </si>
  <si>
    <t>108866</t>
  </si>
  <si>
    <t>G15148</t>
  </si>
  <si>
    <t>Sv-Cab RIGOLETO F1 kg S-Flc.</t>
  </si>
  <si>
    <t>Ch-Fl AVISO F1 TopPel 2.5Mr</t>
  </si>
  <si>
    <t>110907</t>
  </si>
  <si>
    <t>G20952</t>
  </si>
  <si>
    <t>Caul AVISO F1 EliTop</t>
  </si>
  <si>
    <t>160</t>
  </si>
  <si>
    <t>Chou-fleur</t>
  </si>
  <si>
    <t>G20954</t>
  </si>
  <si>
    <t>Ch-Fl AVISO F1 EliTop Pel 10Mr</t>
  </si>
  <si>
    <t>110909</t>
  </si>
  <si>
    <t>Ch-Fl NAUTILUS F1 TopPel 10Mr</t>
  </si>
  <si>
    <t>111371</t>
  </si>
  <si>
    <t>Caul MOBY DICK F1 TopPel 2.5Mr</t>
  </si>
  <si>
    <t>111927</t>
  </si>
  <si>
    <t>G20574</t>
  </si>
  <si>
    <t>Caul MOBY DICK F1 EliTop</t>
  </si>
  <si>
    <t>Ch-Fl REGATA F1 TopPel 2.5Mr</t>
  </si>
  <si>
    <t>112040</t>
  </si>
  <si>
    <t>Caul REGATA F1 EliTop</t>
  </si>
  <si>
    <t>Ch-Fl REGATA F1 TopPel 10Mr</t>
  </si>
  <si>
    <t>112042</t>
  </si>
  <si>
    <t>G20634</t>
  </si>
  <si>
    <t>Ch-Fl THALASSA F1 TopPel 2.5Mr</t>
  </si>
  <si>
    <t>112094</t>
  </si>
  <si>
    <t>G20642</t>
  </si>
  <si>
    <t>Caul THALASSA F1 EliTop</t>
  </si>
  <si>
    <t>Ch-Fl THALASSA F1 TopPel 10Mr</t>
  </si>
  <si>
    <t>112096</t>
  </si>
  <si>
    <t>G20641</t>
  </si>
  <si>
    <t>Ch-Fl GALIOTE F1 kg C-Pel.</t>
  </si>
  <si>
    <t>112408</t>
  </si>
  <si>
    <t>Ch-Fl GALIOTE F1 TopPel 10Mr</t>
  </si>
  <si>
    <t>112412</t>
  </si>
  <si>
    <t>G19868</t>
  </si>
  <si>
    <t>Caul GALIOTE F1 EliTop</t>
  </si>
  <si>
    <t>Ch-Fl TRIOMPHANT F1 kg C-Pel.</t>
  </si>
  <si>
    <t>112748</t>
  </si>
  <si>
    <t>G15222</t>
  </si>
  <si>
    <t>Caul TRIOMPHANT F1 kg S-Flc.</t>
  </si>
  <si>
    <t>Ch-Fl TRIOMPHANT F1 TopPel 10M</t>
  </si>
  <si>
    <t>112752</t>
  </si>
  <si>
    <t>G20639</t>
  </si>
  <si>
    <t>Caul TRIOMPHANT F1 EliTop</t>
  </si>
  <si>
    <t>Ch-Fl REDOUTABLE F1 kg C-Pel.</t>
  </si>
  <si>
    <t>112826</t>
  </si>
  <si>
    <t>G15299</t>
  </si>
  <si>
    <t>Caul REDOUTABLE F1 kg S-Flc.</t>
  </si>
  <si>
    <t>Ch-Fl EMERAUDE F1 kg C-Pel.</t>
  </si>
  <si>
    <t>112954</t>
  </si>
  <si>
    <t>G07753</t>
  </si>
  <si>
    <t>Caul EMERAUDE F1 kg S-Flc.</t>
  </si>
  <si>
    <t>Ch-Fl TREVI F1 kg C-Pel.</t>
  </si>
  <si>
    <t>113018</t>
  </si>
  <si>
    <t>G15225</t>
  </si>
  <si>
    <t>Caul TREVI F1 kg S-Flc.</t>
  </si>
  <si>
    <t>Ch-Fl CELIO F1 kg C-Pel.</t>
  </si>
  <si>
    <t>113094</t>
  </si>
  <si>
    <t>G20008</t>
  </si>
  <si>
    <t>Caul CELIO F1 kg S-Flc.</t>
  </si>
  <si>
    <t>Ch-Fl CELIO F1 EliTop Pel 2.5M</t>
  </si>
  <si>
    <t>113096</t>
  </si>
  <si>
    <t>G20955</t>
  </si>
  <si>
    <t>Caul CELIO F1 EliTop</t>
  </si>
  <si>
    <t>Ch-Fl NAVONA F1 kg C-Pel.</t>
  </si>
  <si>
    <t>113160</t>
  </si>
  <si>
    <t>G07751</t>
  </si>
  <si>
    <t>Caul NAVONA F1 kg S-Flc.</t>
  </si>
  <si>
    <t>701</t>
  </si>
  <si>
    <t>MUO</t>
  </si>
  <si>
    <t>G19061</t>
  </si>
  <si>
    <t>Car Touchon SAXO kg N-Untr.</t>
  </si>
  <si>
    <t>(CL)</t>
  </si>
  <si>
    <t>220</t>
  </si>
  <si>
    <t>Carotte</t>
  </si>
  <si>
    <t>Car Nant.Amél.2 kg N-Ntr.</t>
  </si>
  <si>
    <t>114668</t>
  </si>
  <si>
    <t>G19189</t>
  </si>
  <si>
    <t>Car Nant.Amél.2 kg N-Untr.</t>
  </si>
  <si>
    <t>Car BINGO F1 kg Prd-Max</t>
  </si>
  <si>
    <t>R6</t>
  </si>
  <si>
    <t>201</t>
  </si>
  <si>
    <t>EFC</t>
  </si>
  <si>
    <t xml:space="preserve">                             .</t>
  </si>
  <si>
    <t>F98929</t>
  </si>
  <si>
    <t>Car BINGO F1 kg N-Untr.</t>
  </si>
  <si>
    <t>Squa TARMINO F1 kg Prd-Max</t>
  </si>
  <si>
    <t>119120</t>
  </si>
  <si>
    <t>G20607</t>
  </si>
  <si>
    <t>Squa TARMINO F1 kg N-Untr.</t>
  </si>
  <si>
    <t>540</t>
  </si>
  <si>
    <t>Courgette</t>
  </si>
  <si>
    <t>G20611</t>
  </si>
  <si>
    <t>Squa AMANDA F1 kg Prd-Max</t>
  </si>
  <si>
    <t>119687</t>
  </si>
  <si>
    <t>G20608</t>
  </si>
  <si>
    <t>Squa AMANDA F1 kg N-Untr.</t>
  </si>
  <si>
    <t>G15975</t>
  </si>
  <si>
    <t>R11</t>
  </si>
  <si>
    <t>205</t>
  </si>
  <si>
    <t>EFM</t>
  </si>
  <si>
    <t>G20296</t>
  </si>
  <si>
    <t>G15551</t>
  </si>
  <si>
    <t>G16845</t>
  </si>
  <si>
    <t>G15552</t>
  </si>
  <si>
    <t>Squa CORA F1 kg Prd-Max</t>
  </si>
  <si>
    <t>119846</t>
  </si>
  <si>
    <t>G20609</t>
  </si>
  <si>
    <t>Squa CORA F1 kg N-Untr.</t>
  </si>
  <si>
    <t>Squa LOREA F1 kg Prd-Max</t>
  </si>
  <si>
    <t>120663</t>
  </si>
  <si>
    <t>G20293</t>
  </si>
  <si>
    <t>Squa LOREA F1 kg N-Untr.</t>
  </si>
  <si>
    <t>Squa FIVE STARS F1 kg Prd-Max</t>
  </si>
  <si>
    <t>120737</t>
  </si>
  <si>
    <t>G20613</t>
  </si>
  <si>
    <t>Squa FIVE STARS F1 kg N-Untr.</t>
  </si>
  <si>
    <t>Pot POTIMARRON kg N-Pel.</t>
  </si>
  <si>
    <t>121057</t>
  </si>
  <si>
    <t>OET</t>
  </si>
  <si>
    <t>G20098</t>
  </si>
  <si>
    <t>Pump POTIMARRON kg N-Flc.</t>
  </si>
  <si>
    <t>Thir / Grn (CL)</t>
  </si>
  <si>
    <t>580</t>
  </si>
  <si>
    <t>Courge (C.maxima)</t>
  </si>
  <si>
    <t>Har FRUIDOR EliSem Pel 5Mr</t>
  </si>
  <si>
    <t>126833</t>
  </si>
  <si>
    <t>G19865</t>
  </si>
  <si>
    <t>Bean FRUIDOR EliSem</t>
  </si>
  <si>
    <t>Flc. Foil 5 Ks CL NS</t>
  </si>
  <si>
    <t>650</t>
  </si>
  <si>
    <t>Haricot</t>
  </si>
  <si>
    <t>Mach GALA Top 2.5Ms Pel JL</t>
  </si>
  <si>
    <t>129634</t>
  </si>
  <si>
    <t>G20631</t>
  </si>
  <si>
    <t>Cnsa GALA EliTop</t>
  </si>
  <si>
    <t>Flc. Foil 2.5 Ms CL PJL</t>
  </si>
  <si>
    <t>365</t>
  </si>
  <si>
    <t>Mâche</t>
  </si>
  <si>
    <t>Tom BAGHERA F1 kg C-Pel.</t>
  </si>
  <si>
    <t>133262</t>
  </si>
  <si>
    <t>G20617</t>
  </si>
  <si>
    <t>Tom BAGHERA F1 kg S-Flc.</t>
  </si>
  <si>
    <t>590</t>
  </si>
  <si>
    <t>Tomate</t>
  </si>
  <si>
    <t>Pim ANACONDA F1 kg N-Ntr.</t>
  </si>
  <si>
    <t>138065</t>
  </si>
  <si>
    <t>R56</t>
  </si>
  <si>
    <t>718</t>
  </si>
  <si>
    <t>G21166</t>
  </si>
  <si>
    <t>Pep ANACONDA F1 kg N-Untr.</t>
  </si>
  <si>
    <t>575</t>
  </si>
  <si>
    <t>Piment</t>
  </si>
  <si>
    <t>Leek MERIDOR Std Vrac NTr</t>
  </si>
  <si>
    <t>147060</t>
  </si>
  <si>
    <t>G20961</t>
  </si>
  <si>
    <t>Leek MERIDOR Std</t>
  </si>
  <si>
    <t>Untr.Bulk kg BL NS</t>
  </si>
  <si>
    <t>265</t>
  </si>
  <si>
    <t>Poireau</t>
  </si>
  <si>
    <t>G20962</t>
  </si>
  <si>
    <t>Oign Blc de Malakoff kg N-Pel.</t>
  </si>
  <si>
    <t>147601</t>
  </si>
  <si>
    <t>G21170</t>
  </si>
  <si>
    <t>Onin Blc de Malakoff kg N-Flc.</t>
  </si>
  <si>
    <t>250</t>
  </si>
  <si>
    <t>Oignon</t>
  </si>
  <si>
    <t>Oign Bl.M.Pompei Ext.Hât kg</t>
  </si>
  <si>
    <t>147657</t>
  </si>
  <si>
    <t>G21168</t>
  </si>
  <si>
    <t>Onin Bl.M.Pompei Ext.Hât kg</t>
  </si>
  <si>
    <t>N-Flc. Thir / Grn (CL)</t>
  </si>
  <si>
    <t>Nav F.C.rose ATLANTIC PR Cal</t>
  </si>
  <si>
    <t>P144774</t>
  </si>
  <si>
    <t>149193</t>
  </si>
  <si>
    <t>Turn F.C.rose ATLANTIC PR Siz</t>
  </si>
  <si>
    <t>245</t>
  </si>
  <si>
    <t>Navet</t>
  </si>
  <si>
    <t>Eschs.Californica Varié</t>
  </si>
  <si>
    <t>155119</t>
  </si>
  <si>
    <t>R35</t>
  </si>
  <si>
    <t>801</t>
  </si>
  <si>
    <t>G19097</t>
  </si>
  <si>
    <t>Eschscholtzia cal.Mixed</t>
  </si>
  <si>
    <t>Std Untr. Bulk kg BL NS</t>
  </si>
  <si>
    <t>FIA</t>
  </si>
  <si>
    <t>Eschscholtzia</t>
  </si>
  <si>
    <t>Mel SOBERANO F1 PR Cal</t>
  </si>
  <si>
    <t>P167497</t>
  </si>
  <si>
    <t>167522</t>
  </si>
  <si>
    <t>Mel SOBERANO F1 PR Siz</t>
  </si>
  <si>
    <t>Crgt PRECIOZA F1 PR Cal</t>
  </si>
  <si>
    <t>P168270</t>
  </si>
  <si>
    <t>ODS</t>
  </si>
  <si>
    <t>168293</t>
  </si>
  <si>
    <t>Squa PRECIOZA F1 PR Siz</t>
  </si>
  <si>
    <t>Squa PRIMULA F1 kg Prd-Max</t>
  </si>
  <si>
    <t>168986</t>
  </si>
  <si>
    <t>G20292</t>
  </si>
  <si>
    <t>Squa PRIMULA F1 kg N-Untr.</t>
  </si>
  <si>
    <t>Pim RODRIGO F1 PR Cal</t>
  </si>
  <si>
    <t>P169432</t>
  </si>
  <si>
    <t>169431</t>
  </si>
  <si>
    <t>Pep RODRIGO F1 PR Siz</t>
  </si>
  <si>
    <t>Tom ESCUDERO CL F1 PR Cal</t>
  </si>
  <si>
    <t>P169692</t>
  </si>
  <si>
    <t>169693</t>
  </si>
  <si>
    <t>Tom ESCUDERO CL F1 PR Siz</t>
  </si>
  <si>
    <t>Pim ITAMARA F1 PR Cal</t>
  </si>
  <si>
    <t>P170103</t>
  </si>
  <si>
    <t>170104</t>
  </si>
  <si>
    <t>Pep ITAMARA F1 PR Siz</t>
  </si>
  <si>
    <t>Car MIRAFLORES F1 kg C-Pel.</t>
  </si>
  <si>
    <t>170209</t>
  </si>
  <si>
    <t>G20306</t>
  </si>
  <si>
    <t>Car MIRAFLORES F1 kg S-Flc.</t>
  </si>
  <si>
    <t>Thir-Flu-Mef (CL)</t>
  </si>
  <si>
    <t>Tom BAGHERA F1 kg N-Pel.</t>
  </si>
  <si>
    <t>170232</t>
  </si>
  <si>
    <t>G20618</t>
  </si>
  <si>
    <t>Tom BAGHERA F1 kg N-Flc.</t>
  </si>
  <si>
    <t>Ch-Fl MAGNIFICO F1 kg C-Pel.</t>
  </si>
  <si>
    <t>170901</t>
  </si>
  <si>
    <t>G19849</t>
  </si>
  <si>
    <t>Caul MAGNIFICO F1 kg S-Flc.</t>
  </si>
  <si>
    <t>Ch-Fl DELFINO F1 kg C-Pel.</t>
  </si>
  <si>
    <t>170913</t>
  </si>
  <si>
    <t>G20014</t>
  </si>
  <si>
    <t>Caul DELFINO F1 kg S-Flc.</t>
  </si>
  <si>
    <t>Ch-Fl AMISTAD F1 kg C-Pel.</t>
  </si>
  <si>
    <t>171740</t>
  </si>
  <si>
    <t>G19593</t>
  </si>
  <si>
    <t>Caul AMISTAD F1 kg S-Flc.</t>
  </si>
  <si>
    <t>Ch-Fl GITANO F1 kg C-Pel.</t>
  </si>
  <si>
    <t>172683</t>
  </si>
  <si>
    <t>G19842</t>
  </si>
  <si>
    <t>Caul GITANO F1 kg S-Flc.</t>
  </si>
  <si>
    <t>G19843</t>
  </si>
  <si>
    <t>Ch-Fl MEDUSA F1 kg C-Pel.</t>
  </si>
  <si>
    <t>174015</t>
  </si>
  <si>
    <t>G20393</t>
  </si>
  <si>
    <t>Caul MEDUSA F1 kg S-Flc.</t>
  </si>
  <si>
    <t>Oign Ex.Hât.Parisien 1 kg</t>
  </si>
  <si>
    <t>175529</t>
  </si>
  <si>
    <t>Mach PALACE Top 100M pel MH</t>
  </si>
  <si>
    <t>175670</t>
  </si>
  <si>
    <t>G21228</t>
  </si>
  <si>
    <t>Cnsa PALACE EliTop</t>
  </si>
  <si>
    <t>Flc. Foil 100 Ks CL PMH</t>
  </si>
  <si>
    <t>Mach PALACE Top 500M Pel MH</t>
  </si>
  <si>
    <t>175678</t>
  </si>
  <si>
    <t>G21227</t>
  </si>
  <si>
    <t>Flc. Foil 500 Ks CL PMH</t>
  </si>
  <si>
    <t>Squa OPTIMA F1 kg Prd-Max</t>
  </si>
  <si>
    <t>176131</t>
  </si>
  <si>
    <t>G20612</t>
  </si>
  <si>
    <t>Squa OPTIMA F1 kg N-Untr.</t>
  </si>
  <si>
    <t>G15550</t>
  </si>
  <si>
    <t>G20614</t>
  </si>
  <si>
    <t>G15553</t>
  </si>
  <si>
    <t>G15554</t>
  </si>
  <si>
    <t>G15555</t>
  </si>
  <si>
    <t>Mel BACIR F1 EliTop Pel 1 KS</t>
  </si>
  <si>
    <t>176205</t>
  </si>
  <si>
    <t>G17150</t>
  </si>
  <si>
    <t>Mel BACIR F1 EliTop</t>
  </si>
  <si>
    <t>G19076</t>
  </si>
  <si>
    <t>Oign Blc ELODY kg C-Ntr.</t>
  </si>
  <si>
    <t>176366</t>
  </si>
  <si>
    <t>476</t>
  </si>
  <si>
    <t>G18388</t>
  </si>
  <si>
    <t>Onin Blc ELODY kg S-Untr.</t>
  </si>
  <si>
    <t>Prim.PVA (XCL)</t>
  </si>
  <si>
    <t>Radi Nr Lg Pds Horl NERO kg</t>
  </si>
  <si>
    <t>176414</t>
  </si>
  <si>
    <t>G20762</t>
  </si>
  <si>
    <t>S-Flc. Thir / Grn (CL)</t>
  </si>
  <si>
    <t>270</t>
  </si>
  <si>
    <t>Radis</t>
  </si>
  <si>
    <t>Ch-Fl GALILEO F1 kg C-Pel.</t>
  </si>
  <si>
    <t>176472</t>
  </si>
  <si>
    <t>G20394</t>
  </si>
  <si>
    <t>Caul GALILEO F1 kg S-Flc.</t>
  </si>
  <si>
    <t>Ch-Fl SUBITO F1 kg C-Pel.</t>
  </si>
  <si>
    <t>176473</t>
  </si>
  <si>
    <t>G19882</t>
  </si>
  <si>
    <t>Caul SUBITO F1 kg S-Flc.</t>
  </si>
  <si>
    <t>Cosmos Dble CLICK Varié Extra</t>
  </si>
  <si>
    <t>176991</t>
  </si>
  <si>
    <t>G20767</t>
  </si>
  <si>
    <t>Cosmos Dble Click Extramixed</t>
  </si>
  <si>
    <t>kg N-Untr. (CL)</t>
  </si>
  <si>
    <t>FGJ</t>
  </si>
  <si>
    <t>Cosmos</t>
  </si>
  <si>
    <t>Mélange Douce France</t>
  </si>
  <si>
    <t>177522</t>
  </si>
  <si>
    <t>G20007</t>
  </si>
  <si>
    <t>Douce France Mixture</t>
  </si>
  <si>
    <t>FYT</t>
  </si>
  <si>
    <t>Mélange de fleurs</t>
  </si>
  <si>
    <t>Mel JERAC F1 kg C-Pel.</t>
  </si>
  <si>
    <t>180092</t>
  </si>
  <si>
    <t>G20933</t>
  </si>
  <si>
    <t>Mel JERAC F1 kg S-Flc.</t>
  </si>
  <si>
    <t>Mel SOGNO F1 PR Cal</t>
  </si>
  <si>
    <t>P181104</t>
  </si>
  <si>
    <t>181105</t>
  </si>
  <si>
    <t>Mel SOGNO F1 PR Siz</t>
  </si>
  <si>
    <t>Cab BRIGADIER F1 EliSem P 10Mr</t>
  </si>
  <si>
    <t>181594</t>
  </si>
  <si>
    <t>G19869</t>
  </si>
  <si>
    <t>Cabb BRIGADIER F1 EliSem</t>
  </si>
  <si>
    <t>Ch-Fl FANGIO F1 kg C-Pel.</t>
  </si>
  <si>
    <t>182675</t>
  </si>
  <si>
    <t>G20010</t>
  </si>
  <si>
    <t>Caul FANGIO F1 kg S-Flc.</t>
  </si>
  <si>
    <t>G20011</t>
  </si>
  <si>
    <t>Ch-Cab CHANCELOR F1 kg C-Pel.</t>
  </si>
  <si>
    <t>183506</t>
  </si>
  <si>
    <t>G20538</t>
  </si>
  <si>
    <t>Cabb CHANCELOR F1 kg S-Flc.</t>
  </si>
  <si>
    <t>Mel ALONSO F1 PR Cal</t>
  </si>
  <si>
    <t>P184353</t>
  </si>
  <si>
    <t>184354</t>
  </si>
  <si>
    <t>Mel ALONSO F1 PR Siz</t>
  </si>
  <si>
    <t>Mel EDGAR F1 kg C-Pel.</t>
  </si>
  <si>
    <t>184475</t>
  </si>
  <si>
    <t>G21195</t>
  </si>
  <si>
    <t>Mel EDGAR F1 kg S-Flc.</t>
  </si>
  <si>
    <t>Mach PALACE Top 2.5Ms Pel MH</t>
  </si>
  <si>
    <t>184562</t>
  </si>
  <si>
    <t>G21225</t>
  </si>
  <si>
    <t>Flc. Foil 2.5 Ms CL PMH</t>
  </si>
  <si>
    <t>G21226</t>
  </si>
  <si>
    <t>Fen TAURO F1 MICP 5Mr NT(frigo</t>
  </si>
  <si>
    <t>185367</t>
  </si>
  <si>
    <t>G18620</t>
  </si>
  <si>
    <t>Fen TAURO F1 PréciTop</t>
  </si>
  <si>
    <t>Plt.MICP Untr. Can 5 Ks CL S</t>
  </si>
  <si>
    <t>240</t>
  </si>
  <si>
    <t>Fenouil</t>
  </si>
  <si>
    <t>Mél.Plantes Mellifères Annuel</t>
  </si>
  <si>
    <t>186655</t>
  </si>
  <si>
    <t>G19885</t>
  </si>
  <si>
    <t>Annual Honey Bee Mixture</t>
  </si>
  <si>
    <t>186656</t>
  </si>
  <si>
    <t>EGP</t>
  </si>
  <si>
    <t>G20783</t>
  </si>
  <si>
    <t>Tom KILIO F1 kg C-Pel.</t>
  </si>
  <si>
    <t>187127</t>
  </si>
  <si>
    <t>G20126</t>
  </si>
  <si>
    <t>Tom KILIO F1 kg S-Flc.</t>
  </si>
  <si>
    <t>G20127</t>
  </si>
  <si>
    <t>G20128</t>
  </si>
  <si>
    <t>G20266</t>
  </si>
  <si>
    <t>Mél.J.Fleurie Amateur Demi-Ht</t>
  </si>
  <si>
    <t>188776</t>
  </si>
  <si>
    <t>G20004</t>
  </si>
  <si>
    <t>Fallows Flowered H.M. Sem-Tall</t>
  </si>
  <si>
    <t>FYP</t>
  </si>
  <si>
    <t>Fleurs Bouquets Champêtres</t>
  </si>
  <si>
    <t>Pep HERCULES EliSem Pel. 1ks C</t>
  </si>
  <si>
    <t>189399</t>
  </si>
  <si>
    <t>G19986</t>
  </si>
  <si>
    <t>Pep HERCULES F1 EliSem</t>
  </si>
  <si>
    <t>Pep SOFIANE EliSem Pel 1Ks</t>
  </si>
  <si>
    <t>189412</t>
  </si>
  <si>
    <t>G20809</t>
  </si>
  <si>
    <t>Pep SOFIANE F1 EliSem</t>
  </si>
  <si>
    <t>Aub FABINA F1 kg N-Pel.</t>
  </si>
  <si>
    <t>190185</t>
  </si>
  <si>
    <t>G20616</t>
  </si>
  <si>
    <t>Egpl FABINA F1 kg N-Flc.</t>
  </si>
  <si>
    <t>500</t>
  </si>
  <si>
    <t>Aubergine</t>
  </si>
  <si>
    <t>Fen LATINA kg N-Pel.</t>
  </si>
  <si>
    <t>190335</t>
  </si>
  <si>
    <t>G19563</t>
  </si>
  <si>
    <t>Fen LATINA kg N-Flc.</t>
  </si>
  <si>
    <t>Pim SOFIANE F1 kg N-Pel.</t>
  </si>
  <si>
    <t>190390</t>
  </si>
  <si>
    <t>G20028</t>
  </si>
  <si>
    <t>Pep SOFIANE F1 kg N-Flc.</t>
  </si>
  <si>
    <t>G20966</t>
  </si>
  <si>
    <t>Fen TIZIANO F1 PR Grd</t>
  </si>
  <si>
    <t>D191393</t>
  </si>
  <si>
    <t>R45</t>
  </si>
  <si>
    <t>465</t>
  </si>
  <si>
    <t>SID</t>
  </si>
  <si>
    <t>191398</t>
  </si>
  <si>
    <t>Mélange Couvre-Sol Equilibre</t>
  </si>
  <si>
    <t>191714</t>
  </si>
  <si>
    <t>G20867</t>
  </si>
  <si>
    <t>Balance Ground Cover</t>
  </si>
  <si>
    <t>FYB</t>
  </si>
  <si>
    <t>Fleurs Annuelles Naines</t>
  </si>
  <si>
    <t>Ch-Fl DIWAN F1 kg C-Pel.</t>
  </si>
  <si>
    <t>191793</t>
  </si>
  <si>
    <t>G20015</t>
  </si>
  <si>
    <t>Caul DIWAN F1 kg S-Flc.</t>
  </si>
  <si>
    <t>G20016</t>
  </si>
  <si>
    <t>G20017</t>
  </si>
  <si>
    <t>G20018</t>
  </si>
  <si>
    <t>G20019</t>
  </si>
  <si>
    <t>G20020</t>
  </si>
  <si>
    <t>G20021</t>
  </si>
  <si>
    <t>Ch-Fl NAVALO F1 EliTop Pel 10M</t>
  </si>
  <si>
    <t>191801</t>
  </si>
  <si>
    <t>G19866</t>
  </si>
  <si>
    <t>Caul NAVALO F1 EliTop</t>
  </si>
  <si>
    <t>Ch-Fl DIWAN F1 EliTop Pel 10Mr</t>
  </si>
  <si>
    <t>191803</t>
  </si>
  <si>
    <t>G20380</t>
  </si>
  <si>
    <t>Caul DIWAN F1 EliTop</t>
  </si>
  <si>
    <t>G20381</t>
  </si>
  <si>
    <t>Ch-Bc KOROS F1 EliTop Pel 2.5M</t>
  </si>
  <si>
    <t>191808</t>
  </si>
  <si>
    <t>G20949</t>
  </si>
  <si>
    <t>Broc KOROS F1 EliTop</t>
  </si>
  <si>
    <t>105</t>
  </si>
  <si>
    <t>Chou Brocoli</t>
  </si>
  <si>
    <t>Mélange Papillon Pluri Annuel</t>
  </si>
  <si>
    <t>192331</t>
  </si>
  <si>
    <t>G20006</t>
  </si>
  <si>
    <t>Butterfly Pluri Annual Mixture</t>
  </si>
  <si>
    <t>Mélange Oiseaux Annuel</t>
  </si>
  <si>
    <t>192335</t>
  </si>
  <si>
    <t>G20003</t>
  </si>
  <si>
    <t>Bird Annual Mixture</t>
  </si>
  <si>
    <t>Ch-Fl NARUTO F1 kg C-Pel.</t>
  </si>
  <si>
    <t>192397</t>
  </si>
  <si>
    <t>G20534</t>
  </si>
  <si>
    <t>Caul NARUTO F1 kg S-Flc.</t>
  </si>
  <si>
    <t>+5%Tom ELISEO EliSem Pel 1ks C</t>
  </si>
  <si>
    <t>192418</t>
  </si>
  <si>
    <t>G20805</t>
  </si>
  <si>
    <t>Tom ELISEO F1 EliSem</t>
  </si>
  <si>
    <t>Tom CORAZON F1 Std NTr Vrac Ms</t>
  </si>
  <si>
    <t>192542</t>
  </si>
  <si>
    <t>MS</t>
  </si>
  <si>
    <t>G20960</t>
  </si>
  <si>
    <t>Tom CORAZON F1 Std</t>
  </si>
  <si>
    <t>Untr. Bulk Ms BL S</t>
  </si>
  <si>
    <t>Cabb SQUADRON F1 EliSemP 2.5Mr</t>
  </si>
  <si>
    <t>193319</t>
  </si>
  <si>
    <t>G19584</t>
  </si>
  <si>
    <t>Cabb SQUADRON F1 EliSem</t>
  </si>
  <si>
    <t>Ch-Fl BASILEO F1 kg C-Pel.</t>
  </si>
  <si>
    <t>193331</t>
  </si>
  <si>
    <t>G20012</t>
  </si>
  <si>
    <t>Caul BASILEO F1 kg S-Flc.</t>
  </si>
  <si>
    <t>Ch-Fl OCEANO F1 kg C-Pel.</t>
  </si>
  <si>
    <t>193677</t>
  </si>
  <si>
    <t>G20404</t>
  </si>
  <si>
    <t>Caul OCEANO F1 kg S-Flc.</t>
  </si>
  <si>
    <t>Ch-Bc KOROS F1 EliSemPel 2.5Mr</t>
  </si>
  <si>
    <t>193976</t>
  </si>
  <si>
    <t>G19994</t>
  </si>
  <si>
    <t>Broc KOROS F1 EliSem</t>
  </si>
  <si>
    <t>Mel MAGNUS F1 PR Cal</t>
  </si>
  <si>
    <t>P194692</t>
  </si>
  <si>
    <t>194693</t>
  </si>
  <si>
    <t>Mel MAGNUS F1 PR Siz</t>
  </si>
  <si>
    <t>Tom EMPRESS F1 kg C-Pel.</t>
  </si>
  <si>
    <t>196191</t>
  </si>
  <si>
    <t>G21200</t>
  </si>
  <si>
    <t>Tom EMPRESS F1 kg S-Flc.</t>
  </si>
  <si>
    <t>G21202</t>
  </si>
  <si>
    <t>G21203</t>
  </si>
  <si>
    <t>G21204</t>
  </si>
  <si>
    <t>Ch-Fl OVERLORD F1 kg C-Pel.</t>
  </si>
  <si>
    <t>196466</t>
  </si>
  <si>
    <t>G15216</t>
  </si>
  <si>
    <t>Caul OVERLORD F1 kg S-Flc.</t>
  </si>
  <si>
    <t>Wildflowers Mixture</t>
  </si>
  <si>
    <t>197443</t>
  </si>
  <si>
    <t>G20775</t>
  </si>
  <si>
    <t>Cabb BRAVO F1 EliSem Pel 2.5Mr</t>
  </si>
  <si>
    <t>198001</t>
  </si>
  <si>
    <t>G20976</t>
  </si>
  <si>
    <t>Cabb BRAVO F1 EliSem</t>
  </si>
  <si>
    <t>Cabb BRAVO F1 EliSemPel 2.5Mr</t>
  </si>
  <si>
    <t>G20587</t>
  </si>
  <si>
    <t>Mel KARMAN F1 EliTop Pel 5ks</t>
  </si>
  <si>
    <t>198850</t>
  </si>
  <si>
    <t>G20326</t>
  </si>
  <si>
    <t>Mel KARMAN F1 EliTop</t>
  </si>
  <si>
    <t>Flc. Foil 5 Ks CL S</t>
  </si>
  <si>
    <t>Mel Rstk MAGNUS F1 PTP Pel 5KS</t>
  </si>
  <si>
    <t>198856</t>
  </si>
  <si>
    <t>G17151</t>
  </si>
  <si>
    <t>Mel Rstk MAGNUS F1 PréciTop</t>
  </si>
  <si>
    <t>Pim CLXP6410 F1 kg C-Pel.</t>
  </si>
  <si>
    <t>199745</t>
  </si>
  <si>
    <t>G20337</t>
  </si>
  <si>
    <t>Pep CLXP6410 F1 kg S-Flc.</t>
  </si>
  <si>
    <t>G20338</t>
  </si>
  <si>
    <t>Roq PRIMARIS kg N-Ntr.</t>
  </si>
  <si>
    <t>200518</t>
  </si>
  <si>
    <t>R18</t>
  </si>
  <si>
    <t>101</t>
  </si>
  <si>
    <t>URE</t>
  </si>
  <si>
    <t>395</t>
  </si>
  <si>
    <t>Roquette Sauvage Divers</t>
  </si>
  <si>
    <t>Ch-Fl COLOSSEO F1 kg C-Pel.</t>
  </si>
  <si>
    <t>200544</t>
  </si>
  <si>
    <t>G18093</t>
  </si>
  <si>
    <t>Caul COLOSSEO F1 kg S-Flc.</t>
  </si>
  <si>
    <t>G18094</t>
  </si>
  <si>
    <t>Mel FARGO F1 EliSemPel 5Mr</t>
  </si>
  <si>
    <t>200813</t>
  </si>
  <si>
    <t>G20943</t>
  </si>
  <si>
    <t>Mel FARGO F1 EliSem</t>
  </si>
  <si>
    <t>Mach FESTIVAL kg C-Pel. Mef MS</t>
  </si>
  <si>
    <t>215316</t>
  </si>
  <si>
    <t>G18235</t>
  </si>
  <si>
    <t>Cnsa FESTIVAL kg S-Flc.</t>
  </si>
  <si>
    <t>Tom OASIS F1 kg C-Pel.</t>
  </si>
  <si>
    <t>215404</t>
  </si>
  <si>
    <t>G20269</t>
  </si>
  <si>
    <t>Tom OASIS F1 kg S-Flc.</t>
  </si>
  <si>
    <t>G20271</t>
  </si>
  <si>
    <t>Squa OPERA F1 kg Prd-Max</t>
  </si>
  <si>
    <t>215598</t>
  </si>
  <si>
    <t>G20294</t>
  </si>
  <si>
    <t>Squa OPERA F1 kg N-Untr.</t>
  </si>
  <si>
    <t>Ch-Fl ARDENT F1 kg C-Pel.</t>
  </si>
  <si>
    <t>215658</t>
  </si>
  <si>
    <t>G20406</t>
  </si>
  <si>
    <t>Caul ARDENT F1 kg S-Flc.</t>
  </si>
  <si>
    <t>Ch-Fl APRILIA F1 kg C-Pel.</t>
  </si>
  <si>
    <t>215661</t>
  </si>
  <si>
    <t>G06980</t>
  </si>
  <si>
    <t>Caul APRILIA F1 kg S-Flc.</t>
  </si>
  <si>
    <t>Tom AKELA Std Pel 1Ks C</t>
  </si>
  <si>
    <t>216366</t>
  </si>
  <si>
    <t>G20589</t>
  </si>
  <si>
    <t>Tom AKELA F1 Std</t>
  </si>
  <si>
    <t>Pim ELEPHANT SB kg N-Pel.</t>
  </si>
  <si>
    <t>218403</t>
  </si>
  <si>
    <t>G20539</t>
  </si>
  <si>
    <t>Pep ELEPHANT SS kg N-Flc.</t>
  </si>
  <si>
    <t>Pim REDKAN F1 PR Cal</t>
  </si>
  <si>
    <t>P218494</t>
  </si>
  <si>
    <t>218495</t>
  </si>
  <si>
    <t>Pep REDKAN F1 PR Siz</t>
  </si>
  <si>
    <t>Pim AMPARO F1 PR Pri</t>
  </si>
  <si>
    <t>F895543</t>
  </si>
  <si>
    <t>218730</t>
  </si>
  <si>
    <t>Pep AMPARO F1 PR Pri</t>
  </si>
  <si>
    <t>219059</t>
  </si>
  <si>
    <t>R32</t>
  </si>
  <si>
    <t>464</t>
  </si>
  <si>
    <t>G04098P</t>
  </si>
  <si>
    <t>Car SANTORIN F1 kg S-Untr.</t>
  </si>
  <si>
    <t>Prim.PVA (CL)</t>
  </si>
  <si>
    <t>Squa MARIGOLD F1 Std Pel 0.5Mr</t>
  </si>
  <si>
    <t>219106</t>
  </si>
  <si>
    <t>G21134</t>
  </si>
  <si>
    <t>Squa MARIGOLD F1 Std</t>
  </si>
  <si>
    <t>Flc. Can 0.5 Ks CL S</t>
  </si>
  <si>
    <t>Pep ABRAHAM F1 kg Prd-Max</t>
  </si>
  <si>
    <t>221640</t>
  </si>
  <si>
    <t>R57</t>
  </si>
  <si>
    <t>208</t>
  </si>
  <si>
    <t>SHC</t>
  </si>
  <si>
    <t>G20023</t>
  </si>
  <si>
    <t>Pep ABRAHAM F1 kg N-Untr.</t>
  </si>
  <si>
    <t>G20934</t>
  </si>
  <si>
    <t>G20024</t>
  </si>
  <si>
    <t>Tom SATANAS F1 kg Prd-Gspp</t>
  </si>
  <si>
    <t>222703</t>
  </si>
  <si>
    <t>G19629</t>
  </si>
  <si>
    <t>Tom SATANAS F1 kg N-Untr.</t>
  </si>
  <si>
    <t>(CL) GSPP</t>
  </si>
  <si>
    <t>G19633</t>
  </si>
  <si>
    <t>G19634</t>
  </si>
  <si>
    <t>Ch-Fl BERNOULLI F1 kg C-Pel.</t>
  </si>
  <si>
    <t>223434</t>
  </si>
  <si>
    <t>G18092</t>
  </si>
  <si>
    <t>Caul BERNOULLI F1 kg S-Flc.</t>
  </si>
  <si>
    <t>Ch-Fl TESLA F1 kg C-Pel.</t>
  </si>
  <si>
    <t>223435</t>
  </si>
  <si>
    <t>G15160</t>
  </si>
  <si>
    <t>Caul TESLA F1 kg S-Flc.</t>
  </si>
  <si>
    <t>G15161</t>
  </si>
  <si>
    <t>Pep CHOUCA EliSem Pel 1Ks C</t>
  </si>
  <si>
    <t>223831</t>
  </si>
  <si>
    <t>G20588</t>
  </si>
  <si>
    <t>Pep CHOUCA F1 EliSem</t>
  </si>
  <si>
    <t>Tom OASIS EliSem Pel 0.25Ks</t>
  </si>
  <si>
    <t>224155</t>
  </si>
  <si>
    <t>G21189</t>
  </si>
  <si>
    <t>Tom OASIS F1 EliSem</t>
  </si>
  <si>
    <t>Flc. Foil 0.25 Ks CL S</t>
  </si>
  <si>
    <t>Tom AJDAR EliSem Pel 0.25Ks</t>
  </si>
  <si>
    <t>224187</t>
  </si>
  <si>
    <t>G21186</t>
  </si>
  <si>
    <t>Tom AJDAR F1 EliSem</t>
  </si>
  <si>
    <t>Tom DYNO EliSem Pel 5Ks C</t>
  </si>
  <si>
    <t>225623</t>
  </si>
  <si>
    <t>Lupin MINI Gallery Rose pur</t>
  </si>
  <si>
    <t>226536</t>
  </si>
  <si>
    <t>WP</t>
  </si>
  <si>
    <t>G19863</t>
  </si>
  <si>
    <t>Lupinus MINI Gallery pure Pink</t>
  </si>
  <si>
    <t>EliTop Flc. Foil 1 g CL S (Spl</t>
  </si>
  <si>
    <t>FNE</t>
  </si>
  <si>
    <t>Lupin Vivace</t>
  </si>
  <si>
    <t>Ch-Fl DEEPTI F1 kg C-Pel.</t>
  </si>
  <si>
    <t>226797</t>
  </si>
  <si>
    <t>G20013</t>
  </si>
  <si>
    <t>Caul DEEPTI F1 kg S-Flc.</t>
  </si>
  <si>
    <t>Mel ARAGO F1 PR Cal</t>
  </si>
  <si>
    <t>P230490</t>
  </si>
  <si>
    <t>230491</t>
  </si>
  <si>
    <t>Mel ARAGO F1 PR Siz</t>
  </si>
  <si>
    <t>Mel MAZIANE F1 Std Pel 5Mr</t>
  </si>
  <si>
    <t>230883</t>
  </si>
  <si>
    <t>G19820</t>
  </si>
  <si>
    <t>Mel MAZIANE F1 Std</t>
  </si>
  <si>
    <t>Ch-Fl JEROBOAM F1 kg C-Pel.</t>
  </si>
  <si>
    <t>230927</t>
  </si>
  <si>
    <t>G20273</t>
  </si>
  <si>
    <t>Caul JEROBOAM F1 kg S-Flc.</t>
  </si>
  <si>
    <t>Cele TORPEDO F1 EliTop Pel 5ks</t>
  </si>
  <si>
    <t>231759</t>
  </si>
  <si>
    <t>G19815</t>
  </si>
  <si>
    <t>Cele TORPEDO F1 EliTop</t>
  </si>
  <si>
    <t>225</t>
  </si>
  <si>
    <t>Céleri-rave</t>
  </si>
  <si>
    <t>Egpl BONICA Std Ntr. 5g NC</t>
  </si>
  <si>
    <t>231820</t>
  </si>
  <si>
    <t>G20774</t>
  </si>
  <si>
    <t>Egpl BONICA F1 Std</t>
  </si>
  <si>
    <t>Untr. Foil 5 g CL NS</t>
  </si>
  <si>
    <t>Squa HADRA F1 kg Prd-Max</t>
  </si>
  <si>
    <t>234481</t>
  </si>
  <si>
    <t>G20295</t>
  </si>
  <si>
    <t>Squa HADRA F1 kg N-Untr.</t>
  </si>
  <si>
    <t>Turn ALDERTON F1 Std Vrac NTr</t>
  </si>
  <si>
    <t>234495</t>
  </si>
  <si>
    <t>G21192</t>
  </si>
  <si>
    <t>Turn ALDERTON F1 Std</t>
  </si>
  <si>
    <t>Untr. Bulk kg BL NS</t>
  </si>
  <si>
    <t>Pim CHILE G76 F1 kg C-Pel.</t>
  </si>
  <si>
    <t>234507</t>
  </si>
  <si>
    <t>G19649</t>
  </si>
  <si>
    <t>Pep CHILE G76 F1 kg S-Flc.</t>
  </si>
  <si>
    <t>Zinnia Pop Art Orange &amp; Red</t>
  </si>
  <si>
    <t>235225</t>
  </si>
  <si>
    <t>G19864</t>
  </si>
  <si>
    <t>Std Untr. Foil 1 g CL NS (Spl)</t>
  </si>
  <si>
    <t>FXV</t>
  </si>
  <si>
    <t>Zinnia</t>
  </si>
  <si>
    <t>Mel GAVIAO F1 kg C-Pel.</t>
  </si>
  <si>
    <t>236101</t>
  </si>
  <si>
    <t>G20115</t>
  </si>
  <si>
    <t>Mel GAVIAO F1 kg S-Flc.</t>
  </si>
  <si>
    <t>Tomate CERRADO F1 Top Pel 1ks</t>
  </si>
  <si>
    <t>236858</t>
  </si>
  <si>
    <t>G19364</t>
  </si>
  <si>
    <t>Tom CERRADO F1 EliTop</t>
  </si>
  <si>
    <t>Rstk DEFENSOR EliTop Plt. 1ks</t>
  </si>
  <si>
    <t>237571</t>
  </si>
  <si>
    <t>G20630</t>
  </si>
  <si>
    <t>Rstk DEFENSOR F1 EliTop Plt.</t>
  </si>
  <si>
    <t>Untr.Prim. Foil 1 Ks CL S GSPP</t>
  </si>
  <si>
    <t>760</t>
  </si>
  <si>
    <t>Porte-greffe Solan.</t>
  </si>
  <si>
    <t>Ch-Bc KIMONO F1 kg C-Pel.</t>
  </si>
  <si>
    <t>240856</t>
  </si>
  <si>
    <t>Squa PREFERENCE ProNtr.INTERCO</t>
  </si>
  <si>
    <t>241569</t>
  </si>
  <si>
    <t>KS</t>
  </si>
  <si>
    <t>G20400</t>
  </si>
  <si>
    <t>Squa PREFERENCE F1 Pro</t>
  </si>
  <si>
    <t>Untr.INTERCO Ks S</t>
  </si>
  <si>
    <t>Har MORGANE SB Std</t>
  </si>
  <si>
    <t>243087</t>
  </si>
  <si>
    <t>G20786</t>
  </si>
  <si>
    <t>Bean MORGANE SS Std</t>
  </si>
  <si>
    <t>Treat. Foil 20 kg BL NS</t>
  </si>
  <si>
    <t>Har MONTE CRISTO SB Std</t>
  </si>
  <si>
    <t>243114</t>
  </si>
  <si>
    <t>G20784</t>
  </si>
  <si>
    <t>Bean MONTE CRISTO SS Std</t>
  </si>
  <si>
    <t>Har MONTE GUSTO SB Std</t>
  </si>
  <si>
    <t>243117</t>
  </si>
  <si>
    <t>G20785</t>
  </si>
  <si>
    <t>Bean MONTE GUSTO SS Std</t>
  </si>
  <si>
    <t>Chic-F OPHELY Top nr 5Mr NTr</t>
  </si>
  <si>
    <t>244205</t>
  </si>
  <si>
    <t>G19094</t>
  </si>
  <si>
    <t>C-End OPHELY EliTop</t>
  </si>
  <si>
    <t>Plt.Untr. Can 5 Ks CL S</t>
  </si>
  <si>
    <t>300</t>
  </si>
  <si>
    <t>Chicorée Frisée</t>
  </si>
  <si>
    <t>Chic-F OPHELY EliTop 25Mr NTr</t>
  </si>
  <si>
    <t>244220</t>
  </si>
  <si>
    <t>G19093</t>
  </si>
  <si>
    <t>Plt.Untr. Can 25 Ks CL S</t>
  </si>
  <si>
    <t>Tom CARDYNA EliTop Ntr. 0.25ks</t>
  </si>
  <si>
    <t>246926</t>
  </si>
  <si>
    <t>G20624</t>
  </si>
  <si>
    <t>Tom CARDYNA F1 EliTop</t>
  </si>
  <si>
    <t>Untr. Foil 0.25 Ks CL S GSPP</t>
  </si>
  <si>
    <t>Tom MIRELY F1 kg Prd-Gspp</t>
  </si>
  <si>
    <t>247169</t>
  </si>
  <si>
    <t>G19627</t>
  </si>
  <si>
    <t>Tom MIRELY F1 kg N-Untr.</t>
  </si>
  <si>
    <t>Ch-Fl CANOPUS F1 kg C-Pel.</t>
  </si>
  <si>
    <t>247503</t>
  </si>
  <si>
    <t>G20542</t>
  </si>
  <si>
    <t>Caul CANOPUS F1 kg S-Flc.</t>
  </si>
  <si>
    <t>F.MASACCIO F1 MICP 5M NT Frigo</t>
  </si>
  <si>
    <t>249188</t>
  </si>
  <si>
    <t>G19377</t>
  </si>
  <si>
    <t>Fen MASACCIO F1 PréciTop</t>
  </si>
  <si>
    <t>Pim SOFIANE F1 EliTop NTr 1ks</t>
  </si>
  <si>
    <t>249685</t>
  </si>
  <si>
    <t>G21230</t>
  </si>
  <si>
    <t>Pep SOFIANE F1 EliTop</t>
  </si>
  <si>
    <t>Untr. Foil 1 Ks CL S</t>
  </si>
  <si>
    <t>Rstk DEFENSOR EliTop EnrPr 5ks</t>
  </si>
  <si>
    <t>250954</t>
  </si>
  <si>
    <t>G20814</t>
  </si>
  <si>
    <t>Untr.Prim. Can 5 Ks CL S GSPP</t>
  </si>
  <si>
    <t>Maïs CANDICE SH2 kg C-Trait.</t>
  </si>
  <si>
    <t>251190</t>
  </si>
  <si>
    <t>601</t>
  </si>
  <si>
    <t>G20270</t>
  </si>
  <si>
    <t>Corn CANDICE SH2 kg S-Treat.</t>
  </si>
  <si>
    <t>TMFC / Red (CL)</t>
  </si>
  <si>
    <t>700</t>
  </si>
  <si>
    <t>Maïs</t>
  </si>
  <si>
    <t>Pep OIDA Std Pel 1Ks C</t>
  </si>
  <si>
    <t>252621</t>
  </si>
  <si>
    <t>G21185</t>
  </si>
  <si>
    <t>Pep OIDA F1 Std</t>
  </si>
  <si>
    <t>R31</t>
  </si>
  <si>
    <t>204</t>
  </si>
  <si>
    <t>G20413</t>
  </si>
  <si>
    <t>Corn TURBO SU kg S-Untr.</t>
  </si>
  <si>
    <t>(CL) FGM</t>
  </si>
  <si>
    <t>G20415</t>
  </si>
  <si>
    <t>Ch-Fl DEEPTI F1 Top 2.5Mr NTr</t>
  </si>
  <si>
    <t>253526</t>
  </si>
  <si>
    <t>G20956</t>
  </si>
  <si>
    <t>Caul DEEPTI F1 EliTop</t>
  </si>
  <si>
    <t>Untr. Foil 2.5 Ks CL S</t>
  </si>
  <si>
    <t>Ch-Fl CLX33612 F1 kg C-Pel.</t>
  </si>
  <si>
    <t>255469</t>
  </si>
  <si>
    <t>G20772</t>
  </si>
  <si>
    <t>Caul CLX33612 F1 kg S-Flc.</t>
  </si>
  <si>
    <t>883376</t>
  </si>
  <si>
    <t>G21206</t>
  </si>
  <si>
    <t>Thir / Grn (CL) GSPP</t>
  </si>
  <si>
    <t>Fen LEONARDO F1 PR m-E.Pri</t>
  </si>
  <si>
    <t>K885605</t>
  </si>
  <si>
    <t>R8</t>
  </si>
  <si>
    <t>502</t>
  </si>
  <si>
    <t>SIP</t>
  </si>
  <si>
    <t>885606</t>
  </si>
  <si>
    <t>Fen LEONARDO F1 PR m-P.Pri</t>
  </si>
  <si>
    <t>Fen RAFFAELLO F1 PR m-E.Pri</t>
  </si>
  <si>
    <t>K885669</t>
  </si>
  <si>
    <t>885670</t>
  </si>
  <si>
    <t>Fen RAFFAELLO F1 PR m-P.Pri</t>
  </si>
  <si>
    <t>Har CROCKETT EliSem 5Mr NTr</t>
  </si>
  <si>
    <t>885915</t>
  </si>
  <si>
    <t>G18758</t>
  </si>
  <si>
    <t>Bean CROCKETT EliSem</t>
  </si>
  <si>
    <t>Untr. Foil 5 Ks CL NS</t>
  </si>
  <si>
    <t>Mel GAUDIO F1 PR Cal</t>
  </si>
  <si>
    <t>P886000</t>
  </si>
  <si>
    <t>886001</t>
  </si>
  <si>
    <t>Mel GAUDIO F1 PR Siz</t>
  </si>
  <si>
    <t>Bx BRIGHT F1 EliSem  2.5Mr NTr</t>
  </si>
  <si>
    <t>886103</t>
  </si>
  <si>
    <t>G20640</t>
  </si>
  <si>
    <t>Brus BRIGHT F1 EliSem</t>
  </si>
  <si>
    <t>115</t>
  </si>
  <si>
    <t>Chou de Bruxelles</t>
  </si>
  <si>
    <t>Tom LAETITIA F1 EliTopNTr 25ks</t>
  </si>
  <si>
    <t>886156</t>
  </si>
  <si>
    <t>G19999</t>
  </si>
  <si>
    <t>Tom LAETITIA F1 EliTop</t>
  </si>
  <si>
    <t>Untr. Foil 25 Ks CL S</t>
  </si>
  <si>
    <t>Wmel CELINE F1 StdPel 1Mr</t>
  </si>
  <si>
    <t>886461</t>
  </si>
  <si>
    <t>G20942</t>
  </si>
  <si>
    <t>Wmel CELINE F1 Std</t>
  </si>
  <si>
    <t>570</t>
  </si>
  <si>
    <t>Pastèque</t>
  </si>
  <si>
    <t>Pim CHOUCA F1 kg C-Pel.</t>
  </si>
  <si>
    <t>886876</t>
  </si>
  <si>
    <t>Tom CLX38170 F1 kg C-Pel.</t>
  </si>
  <si>
    <t>889755</t>
  </si>
  <si>
    <t>G20764</t>
  </si>
  <si>
    <t>Tom CLX38170 F1 kg S-Flc.</t>
  </si>
  <si>
    <t>Chrys.Maximum Shasta Daisy</t>
  </si>
  <si>
    <t>890147</t>
  </si>
  <si>
    <t>G19360</t>
  </si>
  <si>
    <t>Chrysanthem.Max.Shasta Daisy</t>
  </si>
  <si>
    <t>SS kg N-Flc. Thir / Grn (CL)</t>
  </si>
  <si>
    <t>FES</t>
  </si>
  <si>
    <t>Chrysanthème Maximum</t>
  </si>
  <si>
    <t>Har CROCKETT kg N-Pel.</t>
  </si>
  <si>
    <t>890413</t>
  </si>
  <si>
    <t>ODC</t>
  </si>
  <si>
    <t>G17391</t>
  </si>
  <si>
    <t>Bean CROCKETT kg N-Flc.</t>
  </si>
  <si>
    <t>Squa JASPER F1 EliSemP 2.5Mr</t>
  </si>
  <si>
    <t>890489</t>
  </si>
  <si>
    <t>G20944</t>
  </si>
  <si>
    <t>Squa JASPER F1 EliSem</t>
  </si>
  <si>
    <t>Ch-Fl TRINACRIA F1 TopPel 2.5M</t>
  </si>
  <si>
    <t>891758</t>
  </si>
  <si>
    <t>G20638</t>
  </si>
  <si>
    <t>Caul TRINACRIA F1 EliTop</t>
  </si>
  <si>
    <t>Ch-Fl TRINACRIA F1 TopPel 10Mr</t>
  </si>
  <si>
    <t>891759</t>
  </si>
  <si>
    <t>G20637</t>
  </si>
  <si>
    <t>Cabb BRAVO F1 EliSemPel 10Mr</t>
  </si>
  <si>
    <t>892242</t>
  </si>
  <si>
    <t>G20579</t>
  </si>
  <si>
    <t>Squa CLX29298 F1 kg Prd-Max</t>
  </si>
  <si>
    <t>892639</t>
  </si>
  <si>
    <t>G20610</t>
  </si>
  <si>
    <t>Squa MEHIATA F1 kg N-Untr.</t>
  </si>
  <si>
    <t>Mel ESPARTAN F1 kg C-Pel.</t>
  </si>
  <si>
    <t>893366</t>
  </si>
  <si>
    <t>G20559</t>
  </si>
  <si>
    <t>Mel ESPARTAN F1 kg S-Flc.</t>
  </si>
  <si>
    <t>Fen MASACCIO F1 PR Grd</t>
  </si>
  <si>
    <t>D894521</t>
  </si>
  <si>
    <t>894524</t>
  </si>
  <si>
    <t>Pep ROYAL RED EliSem Pel 10Ks</t>
  </si>
  <si>
    <t>894597</t>
  </si>
  <si>
    <t>G21122</t>
  </si>
  <si>
    <t>Pep ROYAL RED F1 EliSem</t>
  </si>
  <si>
    <t>R14</t>
  </si>
  <si>
    <t>401</t>
  </si>
  <si>
    <t>G10106D</t>
  </si>
  <si>
    <t>Car LINCE F1 kg S-Untr.</t>
  </si>
  <si>
    <t>G10107D</t>
  </si>
  <si>
    <t>Godetia Très Nains Varié</t>
  </si>
  <si>
    <t>895197</t>
  </si>
  <si>
    <t>G19379</t>
  </si>
  <si>
    <t>Godetia very dwarf Mixed</t>
  </si>
  <si>
    <t>FJV</t>
  </si>
  <si>
    <t>Godetia</t>
  </si>
  <si>
    <t>Fen LEONARDO F1 kg C-Enr.</t>
  </si>
  <si>
    <t>897401</t>
  </si>
  <si>
    <t>R58</t>
  </si>
  <si>
    <t>719</t>
  </si>
  <si>
    <t>G20407</t>
  </si>
  <si>
    <t>Fen LEONARDO F1 kg S-Plt.</t>
  </si>
  <si>
    <t>MICP Untr. (CL)</t>
  </si>
  <si>
    <t>G20408</t>
  </si>
  <si>
    <t>Ch-Bc CIGNO F1 kg C-Pel.</t>
  </si>
  <si>
    <t>898957</t>
  </si>
  <si>
    <t>G15150</t>
  </si>
  <si>
    <t>Broc CIGNO F1 kg S-Flc.</t>
  </si>
  <si>
    <t>Mel DJANGO F1 PR Cal</t>
  </si>
  <si>
    <t>P899848</t>
  </si>
  <si>
    <t>899849</t>
  </si>
  <si>
    <t>Mel DJANGO F1 PR Siz</t>
  </si>
  <si>
    <t>Wmel CHARLESTON GRAY StdP 500g</t>
  </si>
  <si>
    <t>104930</t>
  </si>
  <si>
    <t>104930-C27A</t>
  </si>
  <si>
    <t>G21135</t>
  </si>
  <si>
    <t>Wmel CHARLESTON GRAY Std</t>
  </si>
  <si>
    <t>Flc. Can 500 g CL NS</t>
  </si>
  <si>
    <t>Car BOLTEX Std Pel 500g</t>
  </si>
  <si>
    <t>114909</t>
  </si>
  <si>
    <t>114909-C07L</t>
  </si>
  <si>
    <t>G21126</t>
  </si>
  <si>
    <t>Car BOLTEX Std</t>
  </si>
  <si>
    <t>Egpl FABINA Std Pel 5g</t>
  </si>
  <si>
    <t>121169</t>
  </si>
  <si>
    <t>121169-C03L</t>
  </si>
  <si>
    <t>G21184</t>
  </si>
  <si>
    <t>Egpl FABINA F1 Std</t>
  </si>
  <si>
    <t>Flc. Foil 5 g CL NS</t>
  </si>
  <si>
    <t>Squa ASMA F1 Std Pel 0.5Mr</t>
  </si>
  <si>
    <t>121687</t>
  </si>
  <si>
    <t>121687-C15G</t>
  </si>
  <si>
    <t>G21133</t>
  </si>
  <si>
    <t>Squa ASMA F1 Std</t>
  </si>
  <si>
    <t>Pep FLAMINGO Std Pel 50g NC</t>
  </si>
  <si>
    <t>138714</t>
  </si>
  <si>
    <t>138714-C30F</t>
  </si>
  <si>
    <t>G20563</t>
  </si>
  <si>
    <t>Pep FLAMINGO F1 Std</t>
  </si>
  <si>
    <t>Flc. Foil 50 g CL NS</t>
  </si>
  <si>
    <t>Radi JOLLY Std Pel 500g</t>
  </si>
  <si>
    <t>145654</t>
  </si>
  <si>
    <t>145654-C36E</t>
  </si>
  <si>
    <t>G21131</t>
  </si>
  <si>
    <t>Radi JOLLY Std</t>
  </si>
  <si>
    <t>Mel AMAL F1 Std Pel 1Mr</t>
  </si>
  <si>
    <t>168607</t>
  </si>
  <si>
    <t>168607-C22G</t>
  </si>
  <si>
    <t>G20946</t>
  </si>
  <si>
    <t>Mel AMAL F1 Std</t>
  </si>
  <si>
    <t>Aub GALINE Std Pel 25g NC</t>
  </si>
  <si>
    <t>173158</t>
  </si>
  <si>
    <t>173158-C03D</t>
  </si>
  <si>
    <t>G20567</t>
  </si>
  <si>
    <t>Egpl GALINE F1 Std</t>
  </si>
  <si>
    <t>Flc. Foil 25 g CL NS</t>
  </si>
  <si>
    <t>Pim BISKRA Std Pel. 10 g NC</t>
  </si>
  <si>
    <t>180243</t>
  </si>
  <si>
    <t>180243-C30D</t>
  </si>
  <si>
    <t>G20974</t>
  </si>
  <si>
    <t>Pep BISKRA F1 Std</t>
  </si>
  <si>
    <t>Flc. Foil 10 g CL NS</t>
  </si>
  <si>
    <t>G20978</t>
  </si>
  <si>
    <t>Caul NAUTILUS F1 EliSemPel 1Mr</t>
  </si>
  <si>
    <t>184092</t>
  </si>
  <si>
    <t>184092-C12E</t>
  </si>
  <si>
    <t>G21128</t>
  </si>
  <si>
    <t>Caul NAUTILUS F1 EliSem</t>
  </si>
  <si>
    <t>Caul NEMO F1 EliSemPel 2.5Mr</t>
  </si>
  <si>
    <t>186345</t>
  </si>
  <si>
    <t>186345-C12R</t>
  </si>
  <si>
    <t>G21130</t>
  </si>
  <si>
    <t>Caul NEMO F1 EliSem</t>
  </si>
  <si>
    <t>Cabb SIR F1 EliSem Pel 2.5Mr</t>
  </si>
  <si>
    <t>189445</t>
  </si>
  <si>
    <t>189445-C11B</t>
  </si>
  <si>
    <t>G21125</t>
  </si>
  <si>
    <t>Cabb SIR F1 EliSem</t>
  </si>
  <si>
    <t>Caul OPTIMIST F1 EliSemPel 2.5</t>
  </si>
  <si>
    <t>189446</t>
  </si>
  <si>
    <t>189446-C12K</t>
  </si>
  <si>
    <t>G20576</t>
  </si>
  <si>
    <t>Caul OPTIMIST F1 EliSem</t>
  </si>
  <si>
    <t>Cabb KAPORAL F1 EliSem Pel 2.5</t>
  </si>
  <si>
    <t>189458</t>
  </si>
  <si>
    <t>189458-C11P</t>
  </si>
  <si>
    <t>G21124</t>
  </si>
  <si>
    <t>Cabb KAPORAL F1 EliSem</t>
  </si>
  <si>
    <t>Turn white Purple Top StdP 500</t>
  </si>
  <si>
    <t>189595</t>
  </si>
  <si>
    <t>189595-V23A</t>
  </si>
  <si>
    <t>G20370</t>
  </si>
  <si>
    <t>Turn white G.Purple Top Std</t>
  </si>
  <si>
    <t>Tom COLIBRI EliSem Pel 1Ks C</t>
  </si>
  <si>
    <t>189698</t>
  </si>
  <si>
    <t>189698-C40Y</t>
  </si>
  <si>
    <t>G21188</t>
  </si>
  <si>
    <t>Tom COLIBRI F1 EliSem</t>
  </si>
  <si>
    <t>Caul NAUTILUS F1 EliSemPel 2.5</t>
  </si>
  <si>
    <t>189767</t>
  </si>
  <si>
    <t>189767-C12E</t>
  </si>
  <si>
    <t>G21129</t>
  </si>
  <si>
    <t>Spin LAGOS F1 Std Pel 250g</t>
  </si>
  <si>
    <t>189791</t>
  </si>
  <si>
    <t>189791-C17E</t>
  </si>
  <si>
    <t>G21132</t>
  </si>
  <si>
    <t>Spin LAGOS F1 Std</t>
  </si>
  <si>
    <t>Flc. Foil 250 g CL NS</t>
  </si>
  <si>
    <t>345</t>
  </si>
  <si>
    <t>Epinard</t>
  </si>
  <si>
    <t>Pep FLAMINGO Std Pel 10g NC</t>
  </si>
  <si>
    <t>189827</t>
  </si>
  <si>
    <t>189827-C30F</t>
  </si>
  <si>
    <t>G20375</t>
  </si>
  <si>
    <t>G21191</t>
  </si>
  <si>
    <t>Tom BAGHERA Std Pel 5g NC</t>
  </si>
  <si>
    <t>189862</t>
  </si>
  <si>
    <t>189862-C40V</t>
  </si>
  <si>
    <t>G21187</t>
  </si>
  <si>
    <t>Tom BAGHERA F1 Std</t>
  </si>
  <si>
    <t>Caul AVISO F1 EliSem  Pel 1Mr</t>
  </si>
  <si>
    <t>191163</t>
  </si>
  <si>
    <t>191163-C12A</t>
  </si>
  <si>
    <t>G21127</t>
  </si>
  <si>
    <t>Caul AVISO F1 EliSem</t>
  </si>
  <si>
    <t>Lett PAR ISLAND COS StdP 100g</t>
  </si>
  <si>
    <t>193767</t>
  </si>
  <si>
    <t>193767-V19D</t>
  </si>
  <si>
    <t>G20374</t>
  </si>
  <si>
    <t>Lett PARRIS ISLAND COS Std</t>
  </si>
  <si>
    <t>Flc. Can 100 g CL NS</t>
  </si>
  <si>
    <t>355</t>
  </si>
  <si>
    <t>Laitue</t>
  </si>
  <si>
    <t>Mel CITIREX F1 Std Pel 1Mr</t>
  </si>
  <si>
    <t>196207</t>
  </si>
  <si>
    <t>196207-T22F</t>
  </si>
  <si>
    <t>G20571</t>
  </si>
  <si>
    <t>Mel CITIREX F1 Std</t>
  </si>
  <si>
    <t>G20575</t>
  </si>
  <si>
    <t>Mel MAE F1 Std Pel 1Mr</t>
  </si>
  <si>
    <t>198030</t>
  </si>
  <si>
    <t>198030-C22M</t>
  </si>
  <si>
    <t>G20975</t>
  </si>
  <si>
    <t>Mel MAE F1 Std</t>
  </si>
  <si>
    <t>Pep FLAMINGO Std Pel 1Ks C</t>
  </si>
  <si>
    <t>198251</t>
  </si>
  <si>
    <t>198251-C30F</t>
  </si>
  <si>
    <t>G20379</t>
  </si>
  <si>
    <t>Pim MAJISTER F1 Std Pel 50g</t>
  </si>
  <si>
    <t>200242</t>
  </si>
  <si>
    <t>200242-T30D</t>
  </si>
  <si>
    <t>G20565</t>
  </si>
  <si>
    <t>Pep MAJISTER F1 Std</t>
  </si>
  <si>
    <t>Flc. Can 50 g CL NS</t>
  </si>
  <si>
    <t>Pim MAJISTER Std Pel. 50 g NC</t>
  </si>
  <si>
    <t>G20568</t>
  </si>
  <si>
    <t>Mel DAKO F1 Std Pel 1Mr</t>
  </si>
  <si>
    <t>225412</t>
  </si>
  <si>
    <t>225412-C22P</t>
  </si>
  <si>
    <t>G20578</t>
  </si>
  <si>
    <t>Mel DAKO F1 Std</t>
  </si>
  <si>
    <t>LaFleur Bouquet Jaune</t>
  </si>
  <si>
    <t>227251</t>
  </si>
  <si>
    <t>227251-EF4</t>
  </si>
  <si>
    <t>G17149</t>
  </si>
  <si>
    <t>Std Untr. Foil 1 kg JW NS</t>
  </si>
  <si>
    <t>LaFleur Ténor</t>
  </si>
  <si>
    <t>227256</t>
  </si>
  <si>
    <t>227256-EF4</t>
  </si>
  <si>
    <t>G17152</t>
  </si>
  <si>
    <t>Mel MAZIANE F1 StdPel 1Mr</t>
  </si>
  <si>
    <t>230882</t>
  </si>
  <si>
    <t>Tom ALKATY F1 EliTop NTr 1ks</t>
  </si>
  <si>
    <t>252821</t>
  </si>
  <si>
    <t>252821-C40BH</t>
  </si>
  <si>
    <t>G21222</t>
  </si>
  <si>
    <t>Tom ALKATY F1 EliTop</t>
  </si>
  <si>
    <t>G21223</t>
  </si>
  <si>
    <t>G21224</t>
  </si>
  <si>
    <t>Ch-Fl LUKKA F1 Std Pel 2.5Mr</t>
  </si>
  <si>
    <t>254768</t>
  </si>
  <si>
    <t>254768-C12Z</t>
  </si>
  <si>
    <t>G20940</t>
  </si>
  <si>
    <t>Caul LUKKA F1 Std</t>
  </si>
  <si>
    <t>Ch-Fl LUKKA F1 Std Pel 10Mr</t>
  </si>
  <si>
    <t>254769</t>
  </si>
  <si>
    <t>254769-C12Z</t>
  </si>
  <si>
    <t>G20620</t>
  </si>
  <si>
    <t>Ch-Fl ORGANZA F1 StdPel 2.5Mr</t>
  </si>
  <si>
    <t>884247</t>
  </si>
  <si>
    <t>884247-T12C</t>
  </si>
  <si>
    <t>G20939</t>
  </si>
  <si>
    <t>Caul ORGANZA F1 Std</t>
  </si>
  <si>
    <t>Pim NARVAL Std Pel. Bte 50g NC</t>
  </si>
  <si>
    <t>885759</t>
  </si>
  <si>
    <t>803</t>
  </si>
  <si>
    <t>885759-T30H</t>
  </si>
  <si>
    <t>G20377</t>
  </si>
  <si>
    <t>Pep NARVAL Std</t>
  </si>
  <si>
    <t>Tom ASWANA F1 Std Enr 5ks</t>
  </si>
  <si>
    <t>888182</t>
  </si>
  <si>
    <t>888182-T40AG</t>
  </si>
  <si>
    <t>G20573</t>
  </si>
  <si>
    <t>Tom ASWANA F1 Std</t>
  </si>
  <si>
    <t>Plt. Can 5 Ks CL S</t>
  </si>
  <si>
    <t>Ch-Fl ORGANZA F1 Std Pel 10Mr</t>
  </si>
  <si>
    <t>889537</t>
  </si>
  <si>
    <t>889537-T12C</t>
  </si>
  <si>
    <t>G20938</t>
  </si>
  <si>
    <t>Mel MILAGRO F1 Std Pel 1Mr</t>
  </si>
  <si>
    <t>893363</t>
  </si>
  <si>
    <t>893363-C22N</t>
  </si>
  <si>
    <t>G20572</t>
  </si>
  <si>
    <t>Mel MILAGRO F1 Std</t>
  </si>
  <si>
    <t>G20580</t>
  </si>
  <si>
    <t>G20581</t>
  </si>
  <si>
    <t>Mach GALA PR Grd 60' JL</t>
  </si>
  <si>
    <t>D129616</t>
  </si>
  <si>
    <t>R21</t>
  </si>
  <si>
    <t>452</t>
  </si>
  <si>
    <t>OED</t>
  </si>
  <si>
    <t>Cnsa GALA PR Grd</t>
  </si>
  <si>
    <t>Mach GALA PR Grd 60' LC</t>
  </si>
  <si>
    <t>Mach GALA PR Grd 60' MH</t>
  </si>
  <si>
    <t>Mach PALACE PR Grd 60' LC</t>
  </si>
  <si>
    <t>D175664</t>
  </si>
  <si>
    <t>R25</t>
  </si>
  <si>
    <t>457</t>
  </si>
  <si>
    <t>Cnsa PALACE PR Grd</t>
  </si>
  <si>
    <t>Mach PALACE PR Grd 60' NJ</t>
  </si>
  <si>
    <t>Mach AUDACE PR Grd 60' NTR</t>
  </si>
  <si>
    <t>D194081</t>
  </si>
  <si>
    <t>Cnsa AUDACE PR Grd</t>
  </si>
  <si>
    <t>Mach AUDACE PR Grd 60' JL</t>
  </si>
  <si>
    <t>Mach ELIXIR PR Grd 60' NTR</t>
  </si>
  <si>
    <t>D221386</t>
  </si>
  <si>
    <t>Cnsa ELIXIR PR Grd</t>
  </si>
  <si>
    <t>Pim ABRAHAM F1 PR Pri</t>
  </si>
  <si>
    <t>F241485</t>
  </si>
  <si>
    <t>Pep ABRAHAM F1 PR Pri</t>
  </si>
  <si>
    <t>Tom VISCONTI F1 PR Pri</t>
  </si>
  <si>
    <t>F242883</t>
  </si>
  <si>
    <t>R7</t>
  </si>
  <si>
    <t>471</t>
  </si>
  <si>
    <t xml:space="preserve"> GSPP</t>
  </si>
  <si>
    <t>Fen RAFFAELLO F1</t>
  </si>
  <si>
    <t>K221178</t>
  </si>
  <si>
    <t>PR m-P.Pri Untr.</t>
  </si>
  <si>
    <t>Fen TIEPOLO F1 PR m-E.Pri</t>
  </si>
  <si>
    <t>K222552</t>
  </si>
  <si>
    <t>501</t>
  </si>
  <si>
    <t>Fen TIEPOLO F1 PR m-P.Pri</t>
  </si>
  <si>
    <t>Fen GUTTUSO F1 PR m-E.Pri</t>
  </si>
  <si>
    <t>K247128</t>
  </si>
  <si>
    <t>Fen GUTTUSO F1 PR m-P.Pri</t>
  </si>
  <si>
    <t>Mel MEDINA F1 PR Cal</t>
  </si>
  <si>
    <t>P228217</t>
  </si>
  <si>
    <t>Mel MEDINA F1 PR Siz</t>
  </si>
  <si>
    <t>Mel SIRIUS F1 PR Cal</t>
  </si>
  <si>
    <t>P231166</t>
  </si>
  <si>
    <t>Mel SIRIUS F1 PR Siz</t>
  </si>
  <si>
    <t>Traçabilité des lots</t>
  </si>
  <si>
    <t>Num. Lot</t>
  </si>
  <si>
    <t>Article</t>
  </si>
  <si>
    <t>Descr.</t>
  </si>
  <si>
    <t>OF</t>
  </si>
  <si>
    <t>2,326,000</t>
  </si>
  <si>
    <t>1,812,000</t>
  </si>
  <si>
    <t>1,977,000</t>
  </si>
  <si>
    <t>1,896,000</t>
  </si>
  <si>
    <t>3,224,000</t>
  </si>
  <si>
    <t>2,703,000</t>
  </si>
  <si>
    <t>1,641,000</t>
  </si>
  <si>
    <t>1,573,000</t>
  </si>
  <si>
    <t>1,846,000</t>
  </si>
  <si>
    <t>1,291,000</t>
  </si>
  <si>
    <t>3,410,000</t>
  </si>
  <si>
    <t>2,234,000</t>
  </si>
  <si>
    <t>1,376,000</t>
  </si>
  <si>
    <t>1,564,000</t>
  </si>
  <si>
    <t>2,784,000</t>
  </si>
  <si>
    <t>Qté Stock (Kg)</t>
  </si>
  <si>
    <t>45</t>
  </si>
  <si>
    <t>Quantité Stock - Kg</t>
  </si>
  <si>
    <t>Détails de l'extraction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</si>
</sst>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right" vertical="center" wrapText="1" indent="1"/>
    </xf>
    <xf numFmtId="0" fontId="2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indent="1"/>
    </xf>
    <xf numFmtId="49" fontId="2" fillId="3" borderId="1" xfId="0" applyNumberFormat="1" applyFont="1" applyFill="1" applyBorder="1" applyAlignment="1">
      <alignment horizontal="left" indent="1"/>
    </xf>
    <xf numFmtId="49" fontId="1" fillId="3" borderId="1" xfId="0" applyNumberFormat="1" applyFont="1" applyFill="1" applyBorder="1" applyAlignment="1">
      <alignment horizontal="right" indent="1"/>
    </xf>
    <xf numFmtId="2" fontId="2" fillId="3" borderId="1" xfId="0" applyNumberFormat="1" applyFont="1" applyFill="1" applyBorder="1" applyAlignment="1">
      <alignment horizontal="right" indent="1"/>
    </xf>
    <xf numFmtId="49" fontId="1" fillId="3" borderId="1" xfId="0" applyNumberFormat="1" applyFont="1" applyFill="1" applyBorder="1" applyAlignment="1">
      <alignment horizontal="left" indent="1"/>
    </xf>
    <xf numFmtId="14" fontId="2" fillId="3" borderId="1" xfId="0" applyNumberFormat="1" applyFont="1" applyFill="1" applyBorder="1" applyAlignment="1">
      <alignment horizontal="right" indent="1"/>
    </xf>
    <xf numFmtId="2" fontId="1" fillId="3" borderId="1" xfId="0" applyNumberFormat="1" applyFont="1" applyFill="1" applyBorder="1" applyAlignment="1">
      <alignment horizontal="right" indent="1"/>
    </xf>
    <xf numFmtId="0" fontId="1" fillId="3" borderId="1" xfId="0" applyFont="1" applyFill="1" applyBorder="1" applyAlignment="1">
      <alignment horizontal="right" indent="1"/>
    </xf>
    <xf numFmtId="49" fontId="2" fillId="3" borderId="1" xfId="0" applyNumberFormat="1" applyFont="1" applyFill="1" applyBorder="1" applyAlignment="1">
      <alignment horizontal="right" indent="1"/>
    </xf>
    <xf numFmtId="0" fontId="2" fillId="3" borderId="0" xfId="0" applyFont="1" applyFill="1"/>
    <xf numFmtId="0" fontId="1" fillId="3" borderId="0" xfId="0" applyFont="1" applyFill="1"/>
    <xf numFmtId="0" fontId="1" fillId="2" borderId="1" xfId="0" applyFont="1" applyFill="1" applyBorder="1" applyAlignment="1">
      <alignment horizontal="left" vertical="center" wrapText="1" indent="1"/>
    </xf>
    <xf numFmtId="0" fontId="0" fillId="3" borderId="0" xfId="0" applyFill="1" applyAlignment="1">
      <alignment vertical="center"/>
    </xf>
    <xf numFmtId="49" fontId="3" fillId="3" borderId="1" xfId="0" applyNumberFormat="1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right" indent="1"/>
    </xf>
    <xf numFmtId="0" fontId="0" fillId="3" borderId="0" xfId="0" applyFill="1"/>
    <xf numFmtId="49" fontId="2" fillId="3" borderId="0" xfId="0" applyNumberFormat="1" applyFont="1" applyFill="1" applyAlignment="1">
      <alignment horizontal="left" indent="1"/>
    </xf>
    <xf numFmtId="0" fontId="2" fillId="3" borderId="0" xfId="0" applyFont="1" applyFill="1" applyAlignment="1">
      <alignment horizontal="right" indent="1"/>
    </xf>
    <xf numFmtId="49" fontId="0" fillId="3" borderId="0" xfId="0" applyNumberFormat="1" applyFill="1" applyAlignment="1">
      <alignment horizontal="left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indent="1"/>
    </xf>
    <xf numFmtId="4" fontId="0" fillId="3" borderId="0" xfId="0" applyNumberFormat="1" applyFill="1"/>
    <xf numFmtId="4" fontId="0" fillId="3" borderId="0" xfId="0" applyNumberFormat="1" applyFill="1" applyAlignment="1">
      <alignment horizontal="right" indent="1"/>
    </xf>
    <xf numFmtId="0" fontId="0" fillId="3" borderId="0" xfId="0" applyFill="1" applyAlignment="1">
      <alignment horizontal="right" vertical="center" indent="1"/>
    </xf>
    <xf numFmtId="0" fontId="4" fillId="2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right" vertical="center" indent="1"/>
    </xf>
    <xf numFmtId="0" fontId="0" fillId="3" borderId="0" xfId="0" applyFill="1" applyAlignment="1">
      <alignment horizontal="left" wrapText="1" inden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CCC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2:H874"/>
  <sheetViews>
    <sheetView workbookViewId="0">
      <selection activeCell="N17" sqref="N17"/>
    </sheetView>
  </sheetViews>
  <sheetFormatPr baseColWidth="10" defaultColWidth="11.41796875" defaultRowHeight="14.4" x14ac:dyDescent="0.55000000000000004"/>
  <cols>
    <col min="1" max="1" width="5.26171875" style="19" customWidth="1"/>
    <col min="2" max="3" width="14.68359375" style="24" customWidth="1"/>
    <col min="4" max="4" width="32.68359375" style="24" customWidth="1"/>
    <col min="5" max="5" width="12.15625" style="23" customWidth="1"/>
    <col min="6" max="6" width="16.41796875" style="24" customWidth="1"/>
    <col min="7" max="8" width="0" style="19" hidden="1" customWidth="1"/>
    <col min="9" max="16384" width="11.41796875" style="19"/>
  </cols>
  <sheetData>
    <row r="2" spans="2:8" s="16" customFormat="1" ht="28.8" x14ac:dyDescent="0.55000000000000004">
      <c r="B2" s="1" t="s">
        <v>0</v>
      </c>
      <c r="C2" s="1" t="s">
        <v>3</v>
      </c>
      <c r="D2" s="1" t="s">
        <v>1</v>
      </c>
      <c r="E2" s="2" t="s">
        <v>2527</v>
      </c>
      <c r="F2" s="1" t="s">
        <v>2</v>
      </c>
    </row>
    <row r="3" spans="2:8" x14ac:dyDescent="0.55000000000000004">
      <c r="B3" s="5" t="s">
        <v>52</v>
      </c>
      <c r="C3" s="17" t="s">
        <v>55</v>
      </c>
      <c r="D3" s="5" t="s">
        <v>53</v>
      </c>
      <c r="E3" s="18">
        <v>145</v>
      </c>
      <c r="F3" s="5" t="s">
        <v>54</v>
      </c>
      <c r="G3" s="13">
        <f>IF(COUNTIF($C$2:C2,C3)&gt;0,"",MAX($G$2:G2)+1)</f>
        <v>1</v>
      </c>
      <c r="H3" s="19" t="str">
        <f>IF(C3=Console!$B$5,MAX($H$2:H2)+1,"")</f>
        <v/>
      </c>
    </row>
    <row r="4" spans="2:8" x14ac:dyDescent="0.55000000000000004">
      <c r="B4" s="5" t="s">
        <v>4</v>
      </c>
      <c r="C4" s="17" t="s">
        <v>13</v>
      </c>
      <c r="D4" s="5" t="s">
        <v>5</v>
      </c>
      <c r="E4" s="18">
        <v>172.95</v>
      </c>
      <c r="F4" s="5" t="s">
        <v>12</v>
      </c>
      <c r="G4" s="13">
        <f>IF(COUNTIF($C$2:C3,C4)&gt;0,"",MAX($G$2:G3)+1)</f>
        <v>2</v>
      </c>
      <c r="H4" s="19" t="str">
        <f>IF(C4=Console!$B$5,MAX($H$2:H3)+1,"")</f>
        <v/>
      </c>
    </row>
    <row r="5" spans="2:8" x14ac:dyDescent="0.55000000000000004">
      <c r="B5" s="5" t="s">
        <v>4</v>
      </c>
      <c r="C5" s="17" t="s">
        <v>13</v>
      </c>
      <c r="D5" s="5" t="s">
        <v>5</v>
      </c>
      <c r="E5" s="18">
        <v>185.05</v>
      </c>
      <c r="F5" s="5" t="s">
        <v>14</v>
      </c>
      <c r="G5" s="13" t="str">
        <f>IF(COUNTIF($C$2:C4,C5)&gt;0,"",MAX($G$2:G4)+1)</f>
        <v/>
      </c>
      <c r="H5" s="19" t="str">
        <f>IF(C5=Console!$B$5,MAX($H$2:H4)+1,"")</f>
        <v/>
      </c>
    </row>
    <row r="6" spans="2:8" x14ac:dyDescent="0.55000000000000004">
      <c r="B6" s="5" t="s">
        <v>4</v>
      </c>
      <c r="C6" s="17" t="s">
        <v>13</v>
      </c>
      <c r="D6" s="5" t="s">
        <v>5</v>
      </c>
      <c r="E6" s="18">
        <v>433</v>
      </c>
      <c r="F6" s="5" t="s">
        <v>15</v>
      </c>
      <c r="G6" s="13" t="str">
        <f>IF(COUNTIF($C$2:C5,C6)&gt;0,"",MAX($G$2:G5)+1)</f>
        <v/>
      </c>
      <c r="H6" s="19" t="str">
        <f>IF(C6=Console!$B$5,MAX($H$2:H5)+1,"")</f>
        <v/>
      </c>
    </row>
    <row r="7" spans="2:8" x14ac:dyDescent="0.55000000000000004">
      <c r="B7" s="5" t="s">
        <v>4</v>
      </c>
      <c r="C7" s="17" t="s">
        <v>13</v>
      </c>
      <c r="D7" s="5" t="s">
        <v>5</v>
      </c>
      <c r="E7" s="18">
        <v>426</v>
      </c>
      <c r="F7" s="5" t="s">
        <v>16</v>
      </c>
      <c r="G7" s="13" t="str">
        <f>IF(COUNTIF($C$2:C6,C7)&gt;0,"",MAX($G$2:G6)+1)</f>
        <v/>
      </c>
      <c r="H7" s="19" t="str">
        <f>IF(C7=Console!$B$5,MAX($H$2:H6)+1,"")</f>
        <v/>
      </c>
    </row>
    <row r="8" spans="2:8" x14ac:dyDescent="0.55000000000000004">
      <c r="B8" s="5" t="s">
        <v>4</v>
      </c>
      <c r="C8" s="17" t="s">
        <v>13</v>
      </c>
      <c r="D8" s="5" t="s">
        <v>5</v>
      </c>
      <c r="E8" s="18">
        <v>445</v>
      </c>
      <c r="F8" s="5" t="s">
        <v>17</v>
      </c>
      <c r="G8" s="13" t="str">
        <f>IF(COUNTIF($C$2:C7,C8)&gt;0,"",MAX($G$2:G7)+1)</f>
        <v/>
      </c>
      <c r="H8" s="19" t="str">
        <f>IF(C8=Console!$B$5,MAX($H$2:H7)+1,"")</f>
        <v/>
      </c>
    </row>
    <row r="9" spans="2:8" x14ac:dyDescent="0.55000000000000004">
      <c r="B9" s="5" t="s">
        <v>4</v>
      </c>
      <c r="C9" s="17" t="s">
        <v>13</v>
      </c>
      <c r="D9" s="5" t="s">
        <v>5</v>
      </c>
      <c r="E9" s="18">
        <v>287</v>
      </c>
      <c r="F9" s="5" t="s">
        <v>18</v>
      </c>
      <c r="G9" s="13" t="str">
        <f>IF(COUNTIF($C$2:C8,C9)&gt;0,"",MAX($G$2:G8)+1)</f>
        <v/>
      </c>
      <c r="H9" s="19" t="str">
        <f>IF(C9=Console!$B$5,MAX($H$2:H8)+1,"")</f>
        <v/>
      </c>
    </row>
    <row r="10" spans="2:8" x14ac:dyDescent="0.55000000000000004">
      <c r="B10" s="5" t="s">
        <v>101</v>
      </c>
      <c r="C10" s="17" t="s">
        <v>104</v>
      </c>
      <c r="D10" s="5" t="s">
        <v>102</v>
      </c>
      <c r="E10" s="18">
        <v>200</v>
      </c>
      <c r="F10" s="5" t="s">
        <v>103</v>
      </c>
      <c r="G10" s="13">
        <f>IF(COUNTIF($C$2:C9,C10)&gt;0,"",MAX($G$2:G9)+1)</f>
        <v>3</v>
      </c>
      <c r="H10" s="19" t="str">
        <f>IF(C10=Console!$B$5,MAX($H$2:H9)+1,"")</f>
        <v/>
      </c>
    </row>
    <row r="11" spans="2:8" x14ac:dyDescent="0.55000000000000004">
      <c r="B11" s="5" t="s">
        <v>62</v>
      </c>
      <c r="C11" s="17" t="s">
        <v>65</v>
      </c>
      <c r="D11" s="5" t="s">
        <v>63</v>
      </c>
      <c r="E11" s="18">
        <v>56</v>
      </c>
      <c r="F11" s="5" t="s">
        <v>64</v>
      </c>
      <c r="G11" s="13">
        <f>IF(COUNTIF($C$2:C10,C11)&gt;0,"",MAX($G$2:G10)+1)</f>
        <v>4</v>
      </c>
      <c r="H11" s="19" t="str">
        <f>IF(C11=Console!$B$5,MAX($H$2:H10)+1,"")</f>
        <v/>
      </c>
    </row>
    <row r="12" spans="2:8" x14ac:dyDescent="0.55000000000000004">
      <c r="B12" s="5" t="s">
        <v>677</v>
      </c>
      <c r="C12" s="17" t="s">
        <v>680</v>
      </c>
      <c r="D12" s="5" t="s">
        <v>678</v>
      </c>
      <c r="E12" s="18">
        <v>48</v>
      </c>
      <c r="F12" s="5" t="s">
        <v>679</v>
      </c>
      <c r="G12" s="13">
        <f>IF(COUNTIF($C$2:C11,C12)&gt;0,"",MAX($G$2:G11)+1)</f>
        <v>5</v>
      </c>
      <c r="H12" s="19" t="str">
        <f>IF(C12=Console!$B$5,MAX($H$2:H11)+1,"")</f>
        <v/>
      </c>
    </row>
    <row r="13" spans="2:8" x14ac:dyDescent="0.55000000000000004">
      <c r="B13" s="5" t="s">
        <v>677</v>
      </c>
      <c r="C13" s="17" t="s">
        <v>680</v>
      </c>
      <c r="D13" s="5" t="s">
        <v>678</v>
      </c>
      <c r="E13" s="18">
        <v>298</v>
      </c>
      <c r="F13" s="5" t="s">
        <v>681</v>
      </c>
      <c r="G13" s="13" t="str">
        <f>IF(COUNTIF($C$2:C12,C13)&gt;0,"",MAX($G$2:G12)+1)</f>
        <v/>
      </c>
      <c r="H13" s="19" t="str">
        <f>IF(C13=Console!$B$5,MAX($H$2:H12)+1,"")</f>
        <v/>
      </c>
    </row>
    <row r="14" spans="2:8" x14ac:dyDescent="0.55000000000000004">
      <c r="B14" s="5" t="s">
        <v>548</v>
      </c>
      <c r="C14" s="17" t="s">
        <v>567</v>
      </c>
      <c r="D14" s="5" t="s">
        <v>549</v>
      </c>
      <c r="E14" s="18">
        <v>163</v>
      </c>
      <c r="F14" s="5" t="s">
        <v>566</v>
      </c>
      <c r="G14" s="13">
        <f>IF(COUNTIF($C$2:C13,C14)&gt;0,"",MAX($G$2:G13)+1)</f>
        <v>6</v>
      </c>
      <c r="H14" s="19" t="str">
        <f>IF(C14=Console!$B$5,MAX($H$2:H13)+1,"")</f>
        <v/>
      </c>
    </row>
    <row r="15" spans="2:8" x14ac:dyDescent="0.55000000000000004">
      <c r="B15" s="5" t="s">
        <v>258</v>
      </c>
      <c r="C15" s="17" t="s">
        <v>266</v>
      </c>
      <c r="D15" s="5" t="s">
        <v>259</v>
      </c>
      <c r="E15" s="18">
        <v>56.5</v>
      </c>
      <c r="F15" s="5" t="s">
        <v>265</v>
      </c>
      <c r="G15" s="13">
        <f>IF(COUNTIF($C$2:C14,C15)&gt;0,"",MAX($G$2:G14)+1)</f>
        <v>7</v>
      </c>
      <c r="H15" s="19" t="str">
        <f>IF(C15=Console!$B$5,MAX($H$2:H14)+1,"")</f>
        <v/>
      </c>
    </row>
    <row r="16" spans="2:8" x14ac:dyDescent="0.55000000000000004">
      <c r="B16" s="5" t="s">
        <v>445</v>
      </c>
      <c r="C16" s="17" t="s">
        <v>473</v>
      </c>
      <c r="D16" s="5" t="s">
        <v>446</v>
      </c>
      <c r="E16" s="18">
        <v>121</v>
      </c>
      <c r="F16" s="5" t="s">
        <v>472</v>
      </c>
      <c r="G16" s="13">
        <f>IF(COUNTIF($C$2:C15,C16)&gt;0,"",MAX($G$2:G15)+1)</f>
        <v>8</v>
      </c>
      <c r="H16" s="19" t="str">
        <f>IF(C16=Console!$B$5,MAX($H$2:H15)+1,"")</f>
        <v/>
      </c>
    </row>
    <row r="17" spans="2:8" x14ac:dyDescent="0.55000000000000004">
      <c r="B17" s="5" t="s">
        <v>633</v>
      </c>
      <c r="C17" s="17" t="s">
        <v>638</v>
      </c>
      <c r="D17" s="5" t="s">
        <v>634</v>
      </c>
      <c r="E17" s="18">
        <v>109</v>
      </c>
      <c r="F17" s="5" t="s">
        <v>637</v>
      </c>
      <c r="G17" s="13">
        <f>IF(COUNTIF($C$2:C16,C17)&gt;0,"",MAX($G$2:G16)+1)</f>
        <v>9</v>
      </c>
      <c r="H17" s="19" t="str">
        <f>IF(C17=Console!$B$5,MAX($H$2:H16)+1,"")</f>
        <v/>
      </c>
    </row>
    <row r="18" spans="2:8" x14ac:dyDescent="0.55000000000000004">
      <c r="B18" s="5" t="s">
        <v>633</v>
      </c>
      <c r="C18" s="17" t="s">
        <v>652</v>
      </c>
      <c r="D18" s="5" t="s">
        <v>634</v>
      </c>
      <c r="E18" s="18">
        <v>138</v>
      </c>
      <c r="F18" s="5" t="s">
        <v>651</v>
      </c>
      <c r="G18" s="13">
        <f>IF(COUNTIF($C$2:C17,C18)&gt;0,"",MAX($G$2:G17)+1)</f>
        <v>10</v>
      </c>
      <c r="H18" s="19" t="str">
        <f>IF(C18=Console!$B$5,MAX($H$2:H17)+1,"")</f>
        <v/>
      </c>
    </row>
    <row r="19" spans="2:8" x14ac:dyDescent="0.55000000000000004">
      <c r="B19" s="5" t="s">
        <v>633</v>
      </c>
      <c r="C19" s="17" t="s">
        <v>652</v>
      </c>
      <c r="D19" s="5" t="s">
        <v>634</v>
      </c>
      <c r="E19" s="18">
        <v>106</v>
      </c>
      <c r="F19" s="5" t="s">
        <v>653</v>
      </c>
      <c r="G19" s="13" t="str">
        <f>IF(COUNTIF($C$2:C18,C19)&gt;0,"",MAX($G$2:G18)+1)</f>
        <v/>
      </c>
      <c r="H19" s="19" t="str">
        <f>IF(C19=Console!$B$5,MAX($H$2:H18)+1,"")</f>
        <v/>
      </c>
    </row>
    <row r="20" spans="2:8" x14ac:dyDescent="0.55000000000000004">
      <c r="B20" s="5" t="s">
        <v>56</v>
      </c>
      <c r="C20" s="17" t="s">
        <v>59</v>
      </c>
      <c r="D20" s="5" t="s">
        <v>57</v>
      </c>
      <c r="E20" s="18">
        <v>105</v>
      </c>
      <c r="F20" s="5" t="s">
        <v>58</v>
      </c>
      <c r="G20" s="13">
        <f>IF(COUNTIF($C$2:C19,C20)&gt;0,"",MAX($G$2:G19)+1)</f>
        <v>11</v>
      </c>
      <c r="H20" s="19" t="str">
        <f>IF(C20=Console!$B$5,MAX($H$2:H19)+1,"")</f>
        <v/>
      </c>
    </row>
    <row r="21" spans="2:8" x14ac:dyDescent="0.55000000000000004">
      <c r="B21" s="5" t="s">
        <v>56</v>
      </c>
      <c r="C21" s="17" t="s">
        <v>61</v>
      </c>
      <c r="D21" s="5" t="s">
        <v>57</v>
      </c>
      <c r="E21" s="18">
        <v>192</v>
      </c>
      <c r="F21" s="5" t="s">
        <v>60</v>
      </c>
      <c r="G21" s="13">
        <f>IF(COUNTIF($C$2:C20,C21)&gt;0,"",MAX($G$2:G20)+1)</f>
        <v>12</v>
      </c>
      <c r="H21" s="19" t="str">
        <f>IF(C21=Console!$B$5,MAX($H$2:H20)+1,"")</f>
        <v/>
      </c>
    </row>
    <row r="22" spans="2:8" x14ac:dyDescent="0.55000000000000004">
      <c r="B22" s="5" t="s">
        <v>804</v>
      </c>
      <c r="C22" s="17" t="s">
        <v>811</v>
      </c>
      <c r="D22" s="5" t="s">
        <v>805</v>
      </c>
      <c r="E22" s="18">
        <v>138</v>
      </c>
      <c r="F22" s="5" t="s">
        <v>810</v>
      </c>
      <c r="G22" s="13">
        <f>IF(COUNTIF($C$2:C21,C22)&gt;0,"",MAX($G$2:G21)+1)</f>
        <v>13</v>
      </c>
      <c r="H22" s="19" t="str">
        <f>IF(C22=Console!$B$5,MAX($H$2:H21)+1,"")</f>
        <v/>
      </c>
    </row>
    <row r="23" spans="2:8" x14ac:dyDescent="0.55000000000000004">
      <c r="B23" s="5" t="s">
        <v>726</v>
      </c>
      <c r="C23" s="17" t="s">
        <v>729</v>
      </c>
      <c r="D23" s="5" t="s">
        <v>727</v>
      </c>
      <c r="E23" s="18">
        <v>199.93</v>
      </c>
      <c r="F23" s="5" t="s">
        <v>728</v>
      </c>
      <c r="G23" s="13">
        <f>IF(COUNTIF($C$2:C22,C23)&gt;0,"",MAX($G$2:G22)+1)</f>
        <v>14</v>
      </c>
      <c r="H23" s="19" t="str">
        <f>IF(C23=Console!$B$5,MAX($H$2:H22)+1,"")</f>
        <v/>
      </c>
    </row>
    <row r="24" spans="2:8" x14ac:dyDescent="0.55000000000000004">
      <c r="B24" s="5" t="s">
        <v>726</v>
      </c>
      <c r="C24" s="17" t="s">
        <v>729</v>
      </c>
      <c r="D24" s="5" t="s">
        <v>727</v>
      </c>
      <c r="E24" s="18">
        <v>390</v>
      </c>
      <c r="F24" s="5" t="s">
        <v>730</v>
      </c>
      <c r="G24" s="13" t="str">
        <f>IF(COUNTIF($C$2:C23,C24)&gt;0,"",MAX($G$2:G23)+1)</f>
        <v/>
      </c>
      <c r="H24" s="19" t="str">
        <f>IF(C24=Console!$B$5,MAX($H$2:H23)+1,"")</f>
        <v/>
      </c>
    </row>
    <row r="25" spans="2:8" x14ac:dyDescent="0.55000000000000004">
      <c r="B25" s="5" t="s">
        <v>726</v>
      </c>
      <c r="C25" s="17" t="s">
        <v>744</v>
      </c>
      <c r="D25" s="5" t="s">
        <v>727</v>
      </c>
      <c r="E25" s="18">
        <v>381</v>
      </c>
      <c r="F25" s="5" t="s">
        <v>743</v>
      </c>
      <c r="G25" s="13">
        <f>IF(COUNTIF($C$2:C24,C25)&gt;0,"",MAX($G$2:G24)+1)</f>
        <v>15</v>
      </c>
      <c r="H25" s="19" t="str">
        <f>IF(C25=Console!$B$5,MAX($H$2:H24)+1,"")</f>
        <v/>
      </c>
    </row>
    <row r="26" spans="2:8" x14ac:dyDescent="0.55000000000000004">
      <c r="B26" s="5" t="s">
        <v>726</v>
      </c>
      <c r="C26" s="17" t="s">
        <v>744</v>
      </c>
      <c r="D26" s="5" t="s">
        <v>727</v>
      </c>
      <c r="E26" s="18">
        <v>382</v>
      </c>
      <c r="F26" s="5" t="s">
        <v>745</v>
      </c>
      <c r="G26" s="13" t="str">
        <f>IF(COUNTIF($C$2:C25,C26)&gt;0,"",MAX($G$2:G25)+1)</f>
        <v/>
      </c>
      <c r="H26" s="19" t="str">
        <f>IF(C26=Console!$B$5,MAX($H$2:H25)+1,"")</f>
        <v/>
      </c>
    </row>
    <row r="27" spans="2:8" x14ac:dyDescent="0.55000000000000004">
      <c r="B27" s="5" t="s">
        <v>726</v>
      </c>
      <c r="C27" s="17" t="s">
        <v>744</v>
      </c>
      <c r="D27" s="5" t="s">
        <v>727</v>
      </c>
      <c r="E27" s="18">
        <v>358</v>
      </c>
      <c r="F27" s="5" t="s">
        <v>746</v>
      </c>
      <c r="G27" s="13" t="str">
        <f>IF(COUNTIF($C$2:C26,C27)&gt;0,"",MAX($G$2:G26)+1)</f>
        <v/>
      </c>
      <c r="H27" s="19" t="str">
        <f>IF(C27=Console!$B$5,MAX($H$2:H26)+1,"")</f>
        <v/>
      </c>
    </row>
    <row r="28" spans="2:8" x14ac:dyDescent="0.55000000000000004">
      <c r="B28" s="5" t="s">
        <v>445</v>
      </c>
      <c r="C28" s="17" t="s">
        <v>475</v>
      </c>
      <c r="D28" s="5" t="s">
        <v>446</v>
      </c>
      <c r="E28" s="18">
        <v>95</v>
      </c>
      <c r="F28" s="5" t="s">
        <v>474</v>
      </c>
      <c r="G28" s="13">
        <f>IF(COUNTIF($C$2:C27,C28)&gt;0,"",MAX($G$2:G27)+1)</f>
        <v>16</v>
      </c>
      <c r="H28" s="19" t="str">
        <f>IF(C28=Console!$B$5,MAX($H$2:H27)+1,"")</f>
        <v/>
      </c>
    </row>
    <row r="29" spans="2:8" x14ac:dyDescent="0.55000000000000004">
      <c r="B29" s="5" t="s">
        <v>633</v>
      </c>
      <c r="C29" s="17" t="s">
        <v>636</v>
      </c>
      <c r="D29" s="5" t="s">
        <v>634</v>
      </c>
      <c r="E29" s="18">
        <v>139</v>
      </c>
      <c r="F29" s="5" t="s">
        <v>635</v>
      </c>
      <c r="G29" s="13">
        <f>IF(COUNTIF($C$2:C28,C29)&gt;0,"",MAX($G$2:G28)+1)</f>
        <v>17</v>
      </c>
      <c r="H29" s="19" t="str">
        <f>IF(C29=Console!$B$5,MAX($H$2:H28)+1,"")</f>
        <v/>
      </c>
    </row>
    <row r="30" spans="2:8" x14ac:dyDescent="0.55000000000000004">
      <c r="B30" s="5" t="s">
        <v>258</v>
      </c>
      <c r="C30" s="17" t="s">
        <v>272</v>
      </c>
      <c r="D30" s="5" t="s">
        <v>259</v>
      </c>
      <c r="E30" s="18">
        <v>105</v>
      </c>
      <c r="F30" s="5" t="s">
        <v>271</v>
      </c>
      <c r="G30" s="13">
        <f>IF(COUNTIF($C$2:C29,C30)&gt;0,"",MAX($G$2:G29)+1)</f>
        <v>18</v>
      </c>
      <c r="H30" s="19" t="str">
        <f>IF(C30=Console!$B$5,MAX($H$2:H29)+1,"")</f>
        <v/>
      </c>
    </row>
    <row r="31" spans="2:8" x14ac:dyDescent="0.55000000000000004">
      <c r="B31" s="5" t="s">
        <v>772</v>
      </c>
      <c r="C31" s="17" t="s">
        <v>775</v>
      </c>
      <c r="D31" s="5" t="s">
        <v>773</v>
      </c>
      <c r="E31" s="18">
        <v>353</v>
      </c>
      <c r="F31" s="5" t="s">
        <v>774</v>
      </c>
      <c r="G31" s="13">
        <f>IF(COUNTIF($C$2:C30,C31)&gt;0,"",MAX($G$2:G30)+1)</f>
        <v>19</v>
      </c>
      <c r="H31" s="19" t="str">
        <f>IF(C31=Console!$B$5,MAX($H$2:H30)+1,"")</f>
        <v/>
      </c>
    </row>
    <row r="32" spans="2:8" x14ac:dyDescent="0.55000000000000004">
      <c r="B32" s="5" t="s">
        <v>1209</v>
      </c>
      <c r="C32" s="17" t="s">
        <v>1212</v>
      </c>
      <c r="D32" s="5" t="s">
        <v>1210</v>
      </c>
      <c r="E32" s="18">
        <v>130</v>
      </c>
      <c r="F32" s="5" t="s">
        <v>1211</v>
      </c>
      <c r="G32" s="13">
        <f>IF(COUNTIF($C$2:C31,C32)&gt;0,"",MAX($G$2:G31)+1)</f>
        <v>20</v>
      </c>
      <c r="H32" s="19" t="str">
        <f>IF(C32=Console!$B$5,MAX($H$2:H31)+1,"")</f>
        <v/>
      </c>
    </row>
    <row r="33" spans="2:8" x14ac:dyDescent="0.55000000000000004">
      <c r="B33" s="5" t="s">
        <v>568</v>
      </c>
      <c r="C33" s="17" t="s">
        <v>578</v>
      </c>
      <c r="D33" s="5" t="s">
        <v>569</v>
      </c>
      <c r="E33" s="18">
        <v>106</v>
      </c>
      <c r="F33" s="5" t="s">
        <v>577</v>
      </c>
      <c r="G33" s="13">
        <f>IF(COUNTIF($C$2:C32,C33)&gt;0,"",MAX($G$2:G32)+1)</f>
        <v>21</v>
      </c>
      <c r="H33" s="19" t="str">
        <f>IF(C33=Console!$B$5,MAX($H$2:H32)+1,"")</f>
        <v/>
      </c>
    </row>
    <row r="34" spans="2:8" x14ac:dyDescent="0.55000000000000004">
      <c r="B34" s="5" t="s">
        <v>1166</v>
      </c>
      <c r="C34" s="17" t="s">
        <v>1177</v>
      </c>
      <c r="D34" s="5" t="s">
        <v>1167</v>
      </c>
      <c r="E34" s="18">
        <v>280</v>
      </c>
      <c r="F34" s="5" t="s">
        <v>1176</v>
      </c>
      <c r="G34" s="13">
        <f>IF(COUNTIF($C$2:C33,C34)&gt;0,"",MAX($G$2:G33)+1)</f>
        <v>22</v>
      </c>
      <c r="H34" s="19" t="str">
        <f>IF(C34=Console!$B$5,MAX($H$2:H33)+1,"")</f>
        <v/>
      </c>
    </row>
    <row r="35" spans="2:8" x14ac:dyDescent="0.55000000000000004">
      <c r="B35" s="5" t="s">
        <v>258</v>
      </c>
      <c r="C35" s="17" t="s">
        <v>278</v>
      </c>
      <c r="D35" s="5" t="s">
        <v>259</v>
      </c>
      <c r="E35" s="18">
        <v>166</v>
      </c>
      <c r="F35" s="5" t="s">
        <v>277</v>
      </c>
      <c r="G35" s="13">
        <f>IF(COUNTIF($C$2:C34,C35)&gt;0,"",MAX($G$2:G34)+1)</f>
        <v>23</v>
      </c>
      <c r="H35" s="19" t="str">
        <f>IF(C35=Console!$B$5,MAX($H$2:H34)+1,"")</f>
        <v/>
      </c>
    </row>
    <row r="36" spans="2:8" x14ac:dyDescent="0.55000000000000004">
      <c r="B36" s="5" t="s">
        <v>258</v>
      </c>
      <c r="C36" s="17" t="s">
        <v>278</v>
      </c>
      <c r="D36" s="5" t="s">
        <v>259</v>
      </c>
      <c r="E36" s="18">
        <v>66</v>
      </c>
      <c r="F36" s="5" t="s">
        <v>279</v>
      </c>
      <c r="G36" s="13" t="str">
        <f>IF(COUNTIF($C$2:C35,C36)&gt;0,"",MAX($G$2:G35)+1)</f>
        <v/>
      </c>
      <c r="H36" s="19" t="str">
        <f>IF(C36=Console!$B$5,MAX($H$2:H35)+1,"")</f>
        <v/>
      </c>
    </row>
    <row r="37" spans="2:8" x14ac:dyDescent="0.55000000000000004">
      <c r="B37" s="5" t="s">
        <v>258</v>
      </c>
      <c r="C37" s="17" t="s">
        <v>270</v>
      </c>
      <c r="D37" s="5" t="s">
        <v>259</v>
      </c>
      <c r="E37" s="18">
        <v>134</v>
      </c>
      <c r="F37" s="5" t="s">
        <v>269</v>
      </c>
      <c r="G37" s="13">
        <f>IF(COUNTIF($C$2:C36,C37)&gt;0,"",MAX($G$2:G36)+1)</f>
        <v>24</v>
      </c>
      <c r="H37" s="19" t="str">
        <f>IF(C37=Console!$B$5,MAX($H$2:H36)+1,"")</f>
        <v/>
      </c>
    </row>
    <row r="38" spans="2:8" x14ac:dyDescent="0.55000000000000004">
      <c r="B38" s="5" t="s">
        <v>726</v>
      </c>
      <c r="C38" s="17" t="s">
        <v>758</v>
      </c>
      <c r="D38" s="5" t="s">
        <v>727</v>
      </c>
      <c r="E38" s="18">
        <v>116</v>
      </c>
      <c r="F38" s="5" t="s">
        <v>757</v>
      </c>
      <c r="G38" s="13">
        <f>IF(COUNTIF($C$2:C37,C38)&gt;0,"",MAX($G$2:G37)+1)</f>
        <v>25</v>
      </c>
      <c r="H38" s="19" t="str">
        <f>IF(C38=Console!$B$5,MAX($H$2:H37)+1,"")</f>
        <v/>
      </c>
    </row>
    <row r="39" spans="2:8" x14ac:dyDescent="0.55000000000000004">
      <c r="B39" s="5" t="s">
        <v>726</v>
      </c>
      <c r="C39" s="17" t="s">
        <v>741</v>
      </c>
      <c r="D39" s="5" t="s">
        <v>727</v>
      </c>
      <c r="E39" s="18">
        <v>146.5</v>
      </c>
      <c r="F39" s="5" t="s">
        <v>740</v>
      </c>
      <c r="G39" s="13">
        <f>IF(COUNTIF($C$2:C38,C39)&gt;0,"",MAX($G$2:G38)+1)</f>
        <v>26</v>
      </c>
      <c r="H39" s="19" t="str">
        <f>IF(C39=Console!$B$5,MAX($H$2:H38)+1,"")</f>
        <v/>
      </c>
    </row>
    <row r="40" spans="2:8" x14ac:dyDescent="0.55000000000000004">
      <c r="B40" s="5" t="s">
        <v>726</v>
      </c>
      <c r="C40" s="17" t="s">
        <v>741</v>
      </c>
      <c r="D40" s="5" t="s">
        <v>727</v>
      </c>
      <c r="E40" s="18">
        <v>396</v>
      </c>
      <c r="F40" s="5" t="s">
        <v>742</v>
      </c>
      <c r="G40" s="13" t="str">
        <f>IF(COUNTIF($C$2:C39,C40)&gt;0,"",MAX($G$2:G39)+1)</f>
        <v/>
      </c>
      <c r="H40" s="19" t="str">
        <f>IF(C40=Console!$B$5,MAX($H$2:H39)+1,"")</f>
        <v/>
      </c>
    </row>
    <row r="41" spans="2:8" x14ac:dyDescent="0.55000000000000004">
      <c r="B41" s="5" t="s">
        <v>726</v>
      </c>
      <c r="C41" s="17" t="s">
        <v>739</v>
      </c>
      <c r="D41" s="5" t="s">
        <v>727</v>
      </c>
      <c r="E41" s="18">
        <v>218</v>
      </c>
      <c r="F41" s="5" t="s">
        <v>738</v>
      </c>
      <c r="G41" s="13">
        <f>IF(COUNTIF($C$2:C40,C41)&gt;0,"",MAX($G$2:G40)+1)</f>
        <v>27</v>
      </c>
      <c r="H41" s="19" t="str">
        <f>IF(C41=Console!$B$5,MAX($H$2:H40)+1,"")</f>
        <v/>
      </c>
    </row>
    <row r="42" spans="2:8" x14ac:dyDescent="0.55000000000000004">
      <c r="B42" s="5" t="s">
        <v>722</v>
      </c>
      <c r="C42" s="17" t="s">
        <v>725</v>
      </c>
      <c r="D42" s="5" t="s">
        <v>723</v>
      </c>
      <c r="E42" s="18">
        <v>120.85</v>
      </c>
      <c r="F42" s="5" t="s">
        <v>724</v>
      </c>
      <c r="G42" s="13">
        <f>IF(COUNTIF($C$2:C41,C42)&gt;0,"",MAX($G$2:G41)+1)</f>
        <v>28</v>
      </c>
      <c r="H42" s="19" t="str">
        <f>IF(C42=Console!$B$5,MAX($H$2:H41)+1,"")</f>
        <v/>
      </c>
    </row>
    <row r="43" spans="2:8" x14ac:dyDescent="0.55000000000000004">
      <c r="B43" s="5" t="s">
        <v>91</v>
      </c>
      <c r="C43" s="17" t="s">
        <v>100</v>
      </c>
      <c r="D43" s="5" t="s">
        <v>92</v>
      </c>
      <c r="E43" s="18">
        <v>251</v>
      </c>
      <c r="F43" s="5" t="s">
        <v>99</v>
      </c>
      <c r="G43" s="13">
        <f>IF(COUNTIF($C$2:C42,C43)&gt;0,"",MAX($G$2:G42)+1)</f>
        <v>29</v>
      </c>
      <c r="H43" s="19" t="str">
        <f>IF(C43=Console!$B$5,MAX($H$2:H42)+1,"")</f>
        <v/>
      </c>
    </row>
    <row r="44" spans="2:8" x14ac:dyDescent="0.55000000000000004">
      <c r="B44" s="5" t="s">
        <v>1017</v>
      </c>
      <c r="C44" s="17" t="s">
        <v>1024</v>
      </c>
      <c r="D44" s="5" t="s">
        <v>1018</v>
      </c>
      <c r="E44" s="18">
        <v>306.798</v>
      </c>
      <c r="F44" s="5" t="s">
        <v>1023</v>
      </c>
      <c r="G44" s="13">
        <f>IF(COUNTIF($C$2:C43,C44)&gt;0,"",MAX($G$2:G43)+1)</f>
        <v>30</v>
      </c>
      <c r="H44" s="19" t="str">
        <f>IF(C44=Console!$B$5,MAX($H$2:H43)+1,"")</f>
        <v/>
      </c>
    </row>
    <row r="45" spans="2:8" x14ac:dyDescent="0.55000000000000004">
      <c r="B45" s="5" t="s">
        <v>568</v>
      </c>
      <c r="C45" s="17" t="s">
        <v>575</v>
      </c>
      <c r="D45" s="5" t="s">
        <v>569</v>
      </c>
      <c r="E45" s="18">
        <v>170</v>
      </c>
      <c r="F45" s="5" t="s">
        <v>574</v>
      </c>
      <c r="G45" s="13">
        <f>IF(COUNTIF($C$2:C44,C45)&gt;0,"",MAX($G$2:G44)+1)</f>
        <v>31</v>
      </c>
      <c r="H45" s="19" t="str">
        <f>IF(C45=Console!$B$5,MAX($H$2:H44)+1,"")</f>
        <v/>
      </c>
    </row>
    <row r="46" spans="2:8" x14ac:dyDescent="0.55000000000000004">
      <c r="B46" s="5" t="s">
        <v>568</v>
      </c>
      <c r="C46" s="17" t="s">
        <v>575</v>
      </c>
      <c r="D46" s="5" t="s">
        <v>569</v>
      </c>
      <c r="E46" s="18">
        <v>94</v>
      </c>
      <c r="F46" s="5" t="s">
        <v>576</v>
      </c>
      <c r="G46" s="13" t="str">
        <f>IF(COUNTIF($C$2:C45,C46)&gt;0,"",MAX($G$2:G45)+1)</f>
        <v/>
      </c>
      <c r="H46" s="19" t="str">
        <f>IF(C46=Console!$B$5,MAX($H$2:H45)+1,"")</f>
        <v/>
      </c>
    </row>
    <row r="47" spans="2:8" x14ac:dyDescent="0.55000000000000004">
      <c r="B47" s="5" t="s">
        <v>568</v>
      </c>
      <c r="C47" s="17" t="s">
        <v>575</v>
      </c>
      <c r="D47" s="5" t="s">
        <v>569</v>
      </c>
      <c r="E47" s="18">
        <v>156</v>
      </c>
      <c r="F47" s="5" t="s">
        <v>585</v>
      </c>
      <c r="G47" s="13" t="str">
        <f>IF(COUNTIF($C$2:C46,C47)&gt;0,"",MAX($G$2:G46)+1)</f>
        <v/>
      </c>
      <c r="H47" s="19" t="str">
        <f>IF(C47=Console!$B$5,MAX($H$2:H46)+1,"")</f>
        <v/>
      </c>
    </row>
    <row r="48" spans="2:8" x14ac:dyDescent="0.55000000000000004">
      <c r="B48" s="5" t="s">
        <v>568</v>
      </c>
      <c r="C48" s="17" t="s">
        <v>601</v>
      </c>
      <c r="D48" s="5" t="s">
        <v>569</v>
      </c>
      <c r="E48" s="18">
        <v>42</v>
      </c>
      <c r="F48" s="5" t="s">
        <v>600</v>
      </c>
      <c r="G48" s="13">
        <f>IF(COUNTIF($C$2:C47,C48)&gt;0,"",MAX($G$2:G47)+1)</f>
        <v>32</v>
      </c>
      <c r="H48" s="19" t="str">
        <f>IF(C48=Console!$B$5,MAX($H$2:H47)+1,"")</f>
        <v/>
      </c>
    </row>
    <row r="49" spans="2:8" x14ac:dyDescent="0.55000000000000004">
      <c r="B49" s="5" t="s">
        <v>568</v>
      </c>
      <c r="C49" s="17" t="s">
        <v>614</v>
      </c>
      <c r="D49" s="5" t="s">
        <v>569</v>
      </c>
      <c r="E49" s="18">
        <v>40</v>
      </c>
      <c r="F49" s="5" t="s">
        <v>613</v>
      </c>
      <c r="G49" s="13">
        <f>IF(COUNTIF($C$2:C48,C49)&gt;0,"",MAX($G$2:G48)+1)</f>
        <v>33</v>
      </c>
      <c r="H49" s="19" t="str">
        <f>IF(C49=Console!$B$5,MAX($H$2:H48)+1,"")</f>
        <v/>
      </c>
    </row>
    <row r="50" spans="2:8" x14ac:dyDescent="0.55000000000000004">
      <c r="B50" s="5" t="s">
        <v>258</v>
      </c>
      <c r="C50" s="17" t="s">
        <v>293</v>
      </c>
      <c r="D50" s="5" t="s">
        <v>259</v>
      </c>
      <c r="E50" s="18">
        <v>105</v>
      </c>
      <c r="F50" s="5" t="s">
        <v>292</v>
      </c>
      <c r="G50" s="13">
        <f>IF(COUNTIF($C$2:C49,C50)&gt;0,"",MAX($G$2:G49)+1)</f>
        <v>34</v>
      </c>
      <c r="H50" s="19" t="str">
        <f>IF(C50=Console!$B$5,MAX($H$2:H49)+1,"")</f>
        <v/>
      </c>
    </row>
    <row r="51" spans="2:8" x14ac:dyDescent="0.55000000000000004">
      <c r="B51" s="5" t="s">
        <v>143</v>
      </c>
      <c r="C51" s="17" t="s">
        <v>233</v>
      </c>
      <c r="D51" s="5" t="s">
        <v>144</v>
      </c>
      <c r="E51" s="18">
        <v>76</v>
      </c>
      <c r="F51" s="5" t="s">
        <v>232</v>
      </c>
      <c r="G51" s="13">
        <f>IF(COUNTIF($C$2:C50,C51)&gt;0,"",MAX($G$2:G50)+1)</f>
        <v>35</v>
      </c>
      <c r="H51" s="19" t="str">
        <f>IF(C51=Console!$B$5,MAX($H$2:H50)+1,"")</f>
        <v/>
      </c>
    </row>
    <row r="52" spans="2:8" x14ac:dyDescent="0.55000000000000004">
      <c r="B52" s="5" t="s">
        <v>143</v>
      </c>
      <c r="C52" s="17" t="s">
        <v>173</v>
      </c>
      <c r="D52" s="5" t="s">
        <v>144</v>
      </c>
      <c r="E52" s="18">
        <v>115</v>
      </c>
      <c r="F52" s="5" t="s">
        <v>172</v>
      </c>
      <c r="G52" s="13">
        <f>IF(COUNTIF($C$2:C51,C52)&gt;0,"",MAX($G$2:G51)+1)</f>
        <v>36</v>
      </c>
      <c r="H52" s="19" t="str">
        <f>IF(C52=Console!$B$5,MAX($H$2:H51)+1,"")</f>
        <v/>
      </c>
    </row>
    <row r="53" spans="2:8" x14ac:dyDescent="0.55000000000000004">
      <c r="B53" s="5" t="s">
        <v>445</v>
      </c>
      <c r="C53" s="17" t="s">
        <v>471</v>
      </c>
      <c r="D53" s="5" t="s">
        <v>446</v>
      </c>
      <c r="E53" s="18">
        <v>154</v>
      </c>
      <c r="F53" s="5" t="s">
        <v>470</v>
      </c>
      <c r="G53" s="13">
        <f>IF(COUNTIF($C$2:C52,C53)&gt;0,"",MAX($G$2:G52)+1)</f>
        <v>37</v>
      </c>
      <c r="H53" s="19" t="str">
        <f>IF(C53=Console!$B$5,MAX($H$2:H52)+1,"")</f>
        <v/>
      </c>
    </row>
    <row r="54" spans="2:8" x14ac:dyDescent="0.55000000000000004">
      <c r="B54" s="5" t="s">
        <v>1017</v>
      </c>
      <c r="C54" s="17" t="s">
        <v>1030</v>
      </c>
      <c r="D54" s="5" t="s">
        <v>1018</v>
      </c>
      <c r="E54" s="18">
        <v>167</v>
      </c>
      <c r="F54" s="5" t="s">
        <v>1029</v>
      </c>
      <c r="G54" s="13">
        <f>IF(COUNTIF($C$2:C53,C54)&gt;0,"",MAX($G$2:G53)+1)</f>
        <v>38</v>
      </c>
      <c r="H54" s="19" t="str">
        <f>IF(C54=Console!$B$5,MAX($H$2:H53)+1,"")</f>
        <v/>
      </c>
    </row>
    <row r="55" spans="2:8" x14ac:dyDescent="0.55000000000000004">
      <c r="B55" s="5" t="s">
        <v>633</v>
      </c>
      <c r="C55" s="17" t="s">
        <v>644</v>
      </c>
      <c r="D55" s="5" t="s">
        <v>634</v>
      </c>
      <c r="E55" s="18">
        <v>142.5</v>
      </c>
      <c r="F55" s="5" t="s">
        <v>643</v>
      </c>
      <c r="G55" s="13">
        <f>IF(COUNTIF($C$2:C54,C55)&gt;0,"",MAX($G$2:G54)+1)</f>
        <v>39</v>
      </c>
      <c r="H55" s="19" t="str">
        <f>IF(C55=Console!$B$5,MAX($H$2:H54)+1,"")</f>
        <v/>
      </c>
    </row>
    <row r="56" spans="2:8" x14ac:dyDescent="0.55000000000000004">
      <c r="B56" s="5" t="s">
        <v>633</v>
      </c>
      <c r="C56" s="17" t="s">
        <v>644</v>
      </c>
      <c r="D56" s="5" t="s">
        <v>634</v>
      </c>
      <c r="E56" s="18">
        <v>148.5</v>
      </c>
      <c r="F56" s="5" t="s">
        <v>645</v>
      </c>
      <c r="G56" s="13" t="str">
        <f>IF(COUNTIF($C$2:C55,C56)&gt;0,"",MAX($G$2:G55)+1)</f>
        <v/>
      </c>
      <c r="H56" s="19" t="str">
        <f>IF(C56=Console!$B$5,MAX($H$2:H55)+1,"")</f>
        <v/>
      </c>
    </row>
    <row r="57" spans="2:8" x14ac:dyDescent="0.55000000000000004">
      <c r="B57" s="5" t="s">
        <v>633</v>
      </c>
      <c r="C57" s="17" t="s">
        <v>644</v>
      </c>
      <c r="D57" s="5" t="s">
        <v>634</v>
      </c>
      <c r="E57" s="18">
        <v>129</v>
      </c>
      <c r="F57" s="5" t="s">
        <v>646</v>
      </c>
      <c r="G57" s="13" t="str">
        <f>IF(COUNTIF($C$2:C56,C57)&gt;0,"",MAX($G$2:G56)+1)</f>
        <v/>
      </c>
      <c r="H57" s="19" t="str">
        <f>IF(C57=Console!$B$5,MAX($H$2:H56)+1,"")</f>
        <v/>
      </c>
    </row>
    <row r="58" spans="2:8" x14ac:dyDescent="0.55000000000000004">
      <c r="B58" s="5" t="s">
        <v>143</v>
      </c>
      <c r="C58" s="17" t="s">
        <v>236</v>
      </c>
      <c r="D58" s="5" t="s">
        <v>144</v>
      </c>
      <c r="E58" s="18">
        <v>55</v>
      </c>
      <c r="F58" s="5" t="s">
        <v>235</v>
      </c>
      <c r="G58" s="13">
        <f>IF(COUNTIF($C$2:C57,C58)&gt;0,"",MAX($G$2:G57)+1)</f>
        <v>40</v>
      </c>
      <c r="H58" s="19" t="str">
        <f>IF(C58=Console!$B$5,MAX($H$2:H57)+1,"")</f>
        <v/>
      </c>
    </row>
    <row r="59" spans="2:8" x14ac:dyDescent="0.55000000000000004">
      <c r="B59" s="5" t="s">
        <v>1017</v>
      </c>
      <c r="C59" s="17" t="s">
        <v>1020</v>
      </c>
      <c r="D59" s="5" t="s">
        <v>1018</v>
      </c>
      <c r="E59" s="18">
        <v>242</v>
      </c>
      <c r="F59" s="5" t="s">
        <v>1019</v>
      </c>
      <c r="G59" s="13">
        <f>IF(COUNTIF($C$2:C58,C59)&gt;0,"",MAX($G$2:G58)+1)</f>
        <v>41</v>
      </c>
      <c r="H59" s="19" t="str">
        <f>IF(C59=Console!$B$5,MAX($H$2:H58)+1,"")</f>
        <v/>
      </c>
    </row>
    <row r="60" spans="2:8" x14ac:dyDescent="0.55000000000000004">
      <c r="B60" s="5" t="s">
        <v>1017</v>
      </c>
      <c r="C60" s="17" t="s">
        <v>1022</v>
      </c>
      <c r="D60" s="5" t="s">
        <v>1018</v>
      </c>
      <c r="E60" s="18">
        <v>226</v>
      </c>
      <c r="F60" s="5" t="s">
        <v>1021</v>
      </c>
      <c r="G60" s="13">
        <f>IF(COUNTIF($C$2:C59,C60)&gt;0,"",MAX($G$2:G59)+1)</f>
        <v>42</v>
      </c>
      <c r="H60" s="19" t="str">
        <f>IF(C60=Console!$B$5,MAX($H$2:H59)+1,"")</f>
        <v/>
      </c>
    </row>
    <row r="61" spans="2:8" x14ac:dyDescent="0.55000000000000004">
      <c r="B61" s="5" t="s">
        <v>1017</v>
      </c>
      <c r="C61" s="17" t="s">
        <v>1028</v>
      </c>
      <c r="D61" s="5" t="s">
        <v>1018</v>
      </c>
      <c r="E61" s="18">
        <v>91.97</v>
      </c>
      <c r="F61" s="5" t="s">
        <v>1027</v>
      </c>
      <c r="G61" s="13">
        <f>IF(COUNTIF($C$2:C60,C61)&gt;0,"",MAX($G$2:G60)+1)</f>
        <v>43</v>
      </c>
      <c r="H61" s="19" t="str">
        <f>IF(C61=Console!$B$5,MAX($H$2:H60)+1,"")</f>
        <v/>
      </c>
    </row>
    <row r="62" spans="2:8" x14ac:dyDescent="0.55000000000000004">
      <c r="B62" s="5" t="s">
        <v>1017</v>
      </c>
      <c r="C62" s="17" t="s">
        <v>1036</v>
      </c>
      <c r="D62" s="5" t="s">
        <v>1018</v>
      </c>
      <c r="E62" s="18">
        <v>211</v>
      </c>
      <c r="F62" s="5" t="s">
        <v>1035</v>
      </c>
      <c r="G62" s="13">
        <f>IF(COUNTIF($C$2:C61,C62)&gt;0,"",MAX($G$2:G61)+1)</f>
        <v>44</v>
      </c>
      <c r="H62" s="19" t="str">
        <f>IF(C62=Console!$B$5,MAX($H$2:H61)+1,"")</f>
        <v/>
      </c>
    </row>
    <row r="63" spans="2:8" x14ac:dyDescent="0.55000000000000004">
      <c r="B63" s="5" t="s">
        <v>1017</v>
      </c>
      <c r="C63" s="17" t="s">
        <v>1038</v>
      </c>
      <c r="D63" s="5" t="s">
        <v>1018</v>
      </c>
      <c r="E63" s="18">
        <v>177.97499999999999</v>
      </c>
      <c r="F63" s="5" t="s">
        <v>1037</v>
      </c>
      <c r="G63" s="13">
        <f>IF(COUNTIF($C$2:C62,C63)&gt;0,"",MAX($G$2:G62)+1)</f>
        <v>45</v>
      </c>
      <c r="H63" s="19" t="str">
        <f>IF(C63=Console!$B$5,MAX($H$2:H62)+1,"")</f>
        <v/>
      </c>
    </row>
    <row r="64" spans="2:8" x14ac:dyDescent="0.55000000000000004">
      <c r="B64" s="5" t="s">
        <v>768</v>
      </c>
      <c r="C64" s="17" t="s">
        <v>771</v>
      </c>
      <c r="D64" s="5" t="s">
        <v>769</v>
      </c>
      <c r="E64" s="18">
        <v>138</v>
      </c>
      <c r="F64" s="5" t="s">
        <v>770</v>
      </c>
      <c r="G64" s="13">
        <f>IF(COUNTIF($C$2:C63,C64)&gt;0,"",MAX($G$2:G63)+1)</f>
        <v>46</v>
      </c>
      <c r="H64" s="19" t="str">
        <f>IF(C64=Console!$B$5,MAX($H$2:H63)+1,"")</f>
        <v/>
      </c>
    </row>
    <row r="65" spans="2:8" x14ac:dyDescent="0.55000000000000004">
      <c r="B65" s="5" t="s">
        <v>1017</v>
      </c>
      <c r="C65" s="17" t="s">
        <v>1040</v>
      </c>
      <c r="D65" s="5" t="s">
        <v>1018</v>
      </c>
      <c r="E65" s="18">
        <v>160</v>
      </c>
      <c r="F65" s="5" t="s">
        <v>1039</v>
      </c>
      <c r="G65" s="13">
        <f>IF(COUNTIF($C$2:C64,C65)&gt;0,"",MAX($G$2:G64)+1)</f>
        <v>47</v>
      </c>
      <c r="H65" s="19" t="str">
        <f>IF(C65=Console!$B$5,MAX($H$2:H64)+1,"")</f>
        <v/>
      </c>
    </row>
    <row r="66" spans="2:8" x14ac:dyDescent="0.55000000000000004">
      <c r="B66" s="5" t="s">
        <v>804</v>
      </c>
      <c r="C66" s="17" t="s">
        <v>822</v>
      </c>
      <c r="D66" s="5" t="s">
        <v>805</v>
      </c>
      <c r="E66" s="18">
        <v>376</v>
      </c>
      <c r="F66" s="5" t="s">
        <v>821</v>
      </c>
      <c r="G66" s="13">
        <f>IF(COUNTIF($C$2:C65,C66)&gt;0,"",MAX($G$2:G65)+1)</f>
        <v>48</v>
      </c>
      <c r="H66" s="19" t="str">
        <f>IF(C66=Console!$B$5,MAX($H$2:H65)+1,"")</f>
        <v/>
      </c>
    </row>
    <row r="67" spans="2:8" x14ac:dyDescent="0.55000000000000004">
      <c r="B67" s="5" t="s">
        <v>804</v>
      </c>
      <c r="C67" s="17" t="s">
        <v>822</v>
      </c>
      <c r="D67" s="5" t="s">
        <v>805</v>
      </c>
      <c r="E67" s="18">
        <v>306</v>
      </c>
      <c r="F67" s="5" t="s">
        <v>823</v>
      </c>
      <c r="G67" s="13" t="str">
        <f>IF(COUNTIF($C$2:C66,C67)&gt;0,"",MAX($G$2:G66)+1)</f>
        <v/>
      </c>
      <c r="H67" s="19" t="str">
        <f>IF(C67=Console!$B$5,MAX($H$2:H66)+1,"")</f>
        <v/>
      </c>
    </row>
    <row r="68" spans="2:8" x14ac:dyDescent="0.55000000000000004">
      <c r="B68" s="5" t="s">
        <v>804</v>
      </c>
      <c r="C68" s="17" t="s">
        <v>825</v>
      </c>
      <c r="D68" s="5" t="s">
        <v>805</v>
      </c>
      <c r="E68" s="18">
        <v>268</v>
      </c>
      <c r="F68" s="5" t="s">
        <v>824</v>
      </c>
      <c r="G68" s="13">
        <f>IF(COUNTIF($C$2:C67,C68)&gt;0,"",MAX($G$2:G67)+1)</f>
        <v>49</v>
      </c>
      <c r="H68" s="19" t="str">
        <f>IF(C68=Console!$B$5,MAX($H$2:H67)+1,"")</f>
        <v/>
      </c>
    </row>
    <row r="69" spans="2:8" x14ac:dyDescent="0.55000000000000004">
      <c r="B69" s="5" t="s">
        <v>804</v>
      </c>
      <c r="C69" s="17" t="s">
        <v>827</v>
      </c>
      <c r="D69" s="5" t="s">
        <v>805</v>
      </c>
      <c r="E69" s="18">
        <v>81.5</v>
      </c>
      <c r="F69" s="5" t="s">
        <v>826</v>
      </c>
      <c r="G69" s="13">
        <f>IF(COUNTIF($C$2:C68,C69)&gt;0,"",MAX($G$2:G68)+1)</f>
        <v>50</v>
      </c>
      <c r="H69" s="19" t="str">
        <f>IF(C69=Console!$B$5,MAX($H$2:H68)+1,"")</f>
        <v/>
      </c>
    </row>
    <row r="70" spans="2:8" x14ac:dyDescent="0.55000000000000004">
      <c r="B70" s="5" t="s">
        <v>804</v>
      </c>
      <c r="C70" s="17" t="s">
        <v>829</v>
      </c>
      <c r="D70" s="5" t="s">
        <v>805</v>
      </c>
      <c r="E70" s="18">
        <v>134</v>
      </c>
      <c r="F70" s="5" t="s">
        <v>828</v>
      </c>
      <c r="G70" s="13">
        <f>IF(COUNTIF($C$2:C69,C70)&gt;0,"",MAX($G$2:G69)+1)</f>
        <v>51</v>
      </c>
      <c r="H70" s="19" t="str">
        <f>IF(C70=Console!$B$5,MAX($H$2:H69)+1,"")</f>
        <v/>
      </c>
    </row>
    <row r="71" spans="2:8" x14ac:dyDescent="0.55000000000000004">
      <c r="B71" s="5" t="s">
        <v>347</v>
      </c>
      <c r="C71" s="17" t="s">
        <v>363</v>
      </c>
      <c r="D71" s="5" t="s">
        <v>348</v>
      </c>
      <c r="E71" s="18">
        <v>402.5</v>
      </c>
      <c r="F71" s="5" t="s">
        <v>362</v>
      </c>
      <c r="G71" s="13">
        <f>IF(COUNTIF($C$2:C70,C71)&gt;0,"",MAX($G$2:G70)+1)</f>
        <v>52</v>
      </c>
      <c r="H71" s="19" t="str">
        <f>IF(C71=Console!$B$5,MAX($H$2:H70)+1,"")</f>
        <v/>
      </c>
    </row>
    <row r="72" spans="2:8" x14ac:dyDescent="0.55000000000000004">
      <c r="B72" s="5" t="s">
        <v>347</v>
      </c>
      <c r="C72" s="17" t="s">
        <v>363</v>
      </c>
      <c r="D72" s="5" t="s">
        <v>348</v>
      </c>
      <c r="E72" s="18">
        <v>414</v>
      </c>
      <c r="F72" s="5" t="s">
        <v>364</v>
      </c>
      <c r="G72" s="13" t="str">
        <f>IF(COUNTIF($C$2:C71,C72)&gt;0,"",MAX($G$2:G71)+1)</f>
        <v/>
      </c>
      <c r="H72" s="19" t="str">
        <f>IF(C72=Console!$B$5,MAX($H$2:H71)+1,"")</f>
        <v/>
      </c>
    </row>
    <row r="73" spans="2:8" x14ac:dyDescent="0.55000000000000004">
      <c r="B73" s="5" t="s">
        <v>633</v>
      </c>
      <c r="C73" s="17" t="s">
        <v>640</v>
      </c>
      <c r="D73" s="5" t="s">
        <v>634</v>
      </c>
      <c r="E73" s="18">
        <v>128</v>
      </c>
      <c r="F73" s="5" t="s">
        <v>639</v>
      </c>
      <c r="G73" s="13">
        <f>IF(COUNTIF($C$2:C72,C73)&gt;0,"",MAX($G$2:G72)+1)</f>
        <v>53</v>
      </c>
      <c r="H73" s="19" t="str">
        <f>IF(C73=Console!$B$5,MAX($H$2:H72)+1,"")</f>
        <v/>
      </c>
    </row>
    <row r="74" spans="2:8" x14ac:dyDescent="0.55000000000000004">
      <c r="B74" s="5" t="s">
        <v>633</v>
      </c>
      <c r="C74" s="17" t="s">
        <v>640</v>
      </c>
      <c r="D74" s="5" t="s">
        <v>634</v>
      </c>
      <c r="E74" s="18">
        <v>127</v>
      </c>
      <c r="F74" s="5" t="s">
        <v>641</v>
      </c>
      <c r="G74" s="13" t="str">
        <f>IF(COUNTIF($C$2:C73,C74)&gt;0,"",MAX($G$2:G73)+1)</f>
        <v/>
      </c>
      <c r="H74" s="19" t="str">
        <f>IF(C74=Console!$B$5,MAX($H$2:H73)+1,"")</f>
        <v/>
      </c>
    </row>
    <row r="75" spans="2:8" x14ac:dyDescent="0.55000000000000004">
      <c r="B75" s="5" t="s">
        <v>633</v>
      </c>
      <c r="C75" s="17" t="s">
        <v>640</v>
      </c>
      <c r="D75" s="5" t="s">
        <v>634</v>
      </c>
      <c r="E75" s="18">
        <v>99</v>
      </c>
      <c r="F75" s="5" t="s">
        <v>642</v>
      </c>
      <c r="G75" s="13" t="str">
        <f>IF(COUNTIF($C$2:C74,C75)&gt;0,"",MAX($G$2:G74)+1)</f>
        <v/>
      </c>
      <c r="H75" s="19" t="str">
        <f>IF(C75=Console!$B$5,MAX($H$2:H74)+1,"")</f>
        <v/>
      </c>
    </row>
    <row r="76" spans="2:8" x14ac:dyDescent="0.55000000000000004">
      <c r="B76" s="5" t="s">
        <v>633</v>
      </c>
      <c r="C76" s="17" t="s">
        <v>648</v>
      </c>
      <c r="D76" s="5" t="s">
        <v>634</v>
      </c>
      <c r="E76" s="18">
        <v>171</v>
      </c>
      <c r="F76" s="5" t="s">
        <v>647</v>
      </c>
      <c r="G76" s="13">
        <f>IF(COUNTIF($C$2:C75,C76)&gt;0,"",MAX($G$2:G75)+1)</f>
        <v>54</v>
      </c>
      <c r="H76" s="19" t="str">
        <f>IF(C76=Console!$B$5,MAX($H$2:H75)+1,"")</f>
        <v/>
      </c>
    </row>
    <row r="77" spans="2:8" x14ac:dyDescent="0.55000000000000004">
      <c r="B77" s="5" t="s">
        <v>633</v>
      </c>
      <c r="C77" s="17" t="s">
        <v>648</v>
      </c>
      <c r="D77" s="5" t="s">
        <v>634</v>
      </c>
      <c r="E77" s="18">
        <v>186</v>
      </c>
      <c r="F77" s="5" t="s">
        <v>649</v>
      </c>
      <c r="G77" s="13" t="str">
        <f>IF(COUNTIF($C$2:C76,C77)&gt;0,"",MAX($G$2:G76)+1)</f>
        <v/>
      </c>
      <c r="H77" s="19" t="str">
        <f>IF(C77=Console!$B$5,MAX($H$2:H76)+1,"")</f>
        <v/>
      </c>
    </row>
    <row r="78" spans="2:8" x14ac:dyDescent="0.55000000000000004">
      <c r="B78" s="5" t="s">
        <v>633</v>
      </c>
      <c r="C78" s="17" t="s">
        <v>648</v>
      </c>
      <c r="D78" s="5" t="s">
        <v>634</v>
      </c>
      <c r="E78" s="18">
        <v>163</v>
      </c>
      <c r="F78" s="5" t="s">
        <v>650</v>
      </c>
      <c r="G78" s="13" t="str">
        <f>IF(COUNTIF($C$2:C77,C78)&gt;0,"",MAX($G$2:G77)+1)</f>
        <v/>
      </c>
      <c r="H78" s="19" t="str">
        <f>IF(C78=Console!$B$5,MAX($H$2:H77)+1,"")</f>
        <v/>
      </c>
    </row>
    <row r="79" spans="2:8" x14ac:dyDescent="0.55000000000000004">
      <c r="B79" s="5" t="s">
        <v>258</v>
      </c>
      <c r="C79" s="17" t="s">
        <v>302</v>
      </c>
      <c r="D79" s="5" t="s">
        <v>259</v>
      </c>
      <c r="E79" s="18">
        <v>92</v>
      </c>
      <c r="F79" s="5" t="s">
        <v>301</v>
      </c>
      <c r="G79" s="13">
        <f>IF(COUNTIF($C$2:C78,C79)&gt;0,"",MAX($G$2:G78)+1)</f>
        <v>55</v>
      </c>
      <c r="H79" s="19" t="str">
        <f>IF(C79=Console!$B$5,MAX($H$2:H78)+1,"")</f>
        <v/>
      </c>
    </row>
    <row r="80" spans="2:8" x14ac:dyDescent="0.55000000000000004">
      <c r="B80" s="5" t="s">
        <v>888</v>
      </c>
      <c r="C80" s="17" t="s">
        <v>891</v>
      </c>
      <c r="D80" s="5" t="s">
        <v>889</v>
      </c>
      <c r="E80" s="18">
        <v>67</v>
      </c>
      <c r="F80" s="5" t="s">
        <v>890</v>
      </c>
      <c r="G80" s="13">
        <f>IF(COUNTIF($C$2:C79,C80)&gt;0,"",MAX($G$2:G79)+1)</f>
        <v>56</v>
      </c>
      <c r="H80" s="19" t="str">
        <f>IF(C80=Console!$B$5,MAX($H$2:H79)+1,"")</f>
        <v/>
      </c>
    </row>
    <row r="81" spans="2:8" x14ac:dyDescent="0.55000000000000004">
      <c r="B81" s="5" t="s">
        <v>491</v>
      </c>
      <c r="C81" s="17" t="s">
        <v>494</v>
      </c>
      <c r="D81" s="5" t="s">
        <v>492</v>
      </c>
      <c r="E81" s="18">
        <v>201.5</v>
      </c>
      <c r="F81" s="5" t="s">
        <v>493</v>
      </c>
      <c r="G81" s="13">
        <f>IF(COUNTIF($C$2:C80,C81)&gt;0,"",MAX($G$2:G80)+1)</f>
        <v>57</v>
      </c>
      <c r="H81" s="19" t="str">
        <f>IF(C81=Console!$B$5,MAX($H$2:H80)+1,"")</f>
        <v/>
      </c>
    </row>
    <row r="82" spans="2:8" x14ac:dyDescent="0.55000000000000004">
      <c r="B82" s="5" t="s">
        <v>491</v>
      </c>
      <c r="C82" s="17" t="s">
        <v>494</v>
      </c>
      <c r="D82" s="5" t="s">
        <v>492</v>
      </c>
      <c r="E82" s="18">
        <v>221</v>
      </c>
      <c r="F82" s="5" t="s">
        <v>495</v>
      </c>
      <c r="G82" s="13" t="str">
        <f>IF(COUNTIF($C$2:C81,C82)&gt;0,"",MAX($G$2:G81)+1)</f>
        <v/>
      </c>
      <c r="H82" s="19" t="str">
        <f>IF(C82=Console!$B$5,MAX($H$2:H81)+1,"")</f>
        <v/>
      </c>
    </row>
    <row r="83" spans="2:8" x14ac:dyDescent="0.55000000000000004">
      <c r="B83" s="5" t="s">
        <v>491</v>
      </c>
      <c r="C83" s="17" t="s">
        <v>494</v>
      </c>
      <c r="D83" s="5" t="s">
        <v>492</v>
      </c>
      <c r="E83" s="18">
        <v>130</v>
      </c>
      <c r="F83" s="5" t="s">
        <v>496</v>
      </c>
      <c r="G83" s="13" t="str">
        <f>IF(COUNTIF($C$2:C82,C83)&gt;0,"",MAX($G$2:G82)+1)</f>
        <v/>
      </c>
      <c r="H83" s="19" t="str">
        <f>IF(C83=Console!$B$5,MAX($H$2:H82)+1,"")</f>
        <v/>
      </c>
    </row>
    <row r="84" spans="2:8" x14ac:dyDescent="0.55000000000000004">
      <c r="B84" s="5" t="s">
        <v>491</v>
      </c>
      <c r="C84" s="17" t="s">
        <v>494</v>
      </c>
      <c r="D84" s="5" t="s">
        <v>492</v>
      </c>
      <c r="E84" s="18">
        <v>214</v>
      </c>
      <c r="F84" s="5" t="s">
        <v>497</v>
      </c>
      <c r="G84" s="13" t="str">
        <f>IF(COUNTIF($C$2:C83,C84)&gt;0,"",MAX($G$2:G83)+1)</f>
        <v/>
      </c>
      <c r="H84" s="19" t="str">
        <f>IF(C84=Console!$B$5,MAX($H$2:H83)+1,"")</f>
        <v/>
      </c>
    </row>
    <row r="85" spans="2:8" x14ac:dyDescent="0.55000000000000004">
      <c r="B85" s="5" t="s">
        <v>491</v>
      </c>
      <c r="C85" s="17" t="s">
        <v>494</v>
      </c>
      <c r="D85" s="5" t="s">
        <v>492</v>
      </c>
      <c r="E85" s="18">
        <v>221</v>
      </c>
      <c r="F85" s="5" t="s">
        <v>498</v>
      </c>
      <c r="G85" s="13" t="str">
        <f>IF(COUNTIF($C$2:C84,C85)&gt;0,"",MAX($G$2:G84)+1)</f>
        <v/>
      </c>
      <c r="H85" s="19" t="str">
        <f>IF(C85=Console!$B$5,MAX($H$2:H84)+1,"")</f>
        <v/>
      </c>
    </row>
    <row r="86" spans="2:8" x14ac:dyDescent="0.55000000000000004">
      <c r="B86" s="5" t="s">
        <v>491</v>
      </c>
      <c r="C86" s="17" t="s">
        <v>494</v>
      </c>
      <c r="D86" s="5" t="s">
        <v>492</v>
      </c>
      <c r="E86" s="18">
        <v>214</v>
      </c>
      <c r="F86" s="5" t="s">
        <v>499</v>
      </c>
      <c r="G86" s="13" t="str">
        <f>IF(COUNTIF($C$2:C85,C86)&gt;0,"",MAX($G$2:G85)+1)</f>
        <v/>
      </c>
      <c r="H86" s="19" t="str">
        <f>IF(C86=Console!$B$5,MAX($H$2:H85)+1,"")</f>
        <v/>
      </c>
    </row>
    <row r="87" spans="2:8" x14ac:dyDescent="0.55000000000000004">
      <c r="B87" s="5" t="s">
        <v>491</v>
      </c>
      <c r="C87" s="17" t="s">
        <v>501</v>
      </c>
      <c r="D87" s="5" t="s">
        <v>492</v>
      </c>
      <c r="E87" s="18">
        <v>226</v>
      </c>
      <c r="F87" s="5" t="s">
        <v>500</v>
      </c>
      <c r="G87" s="13">
        <f>IF(COUNTIF($C$2:C86,C87)&gt;0,"",MAX($G$2:G86)+1)</f>
        <v>58</v>
      </c>
      <c r="H87" s="19" t="str">
        <f>IF(C87=Console!$B$5,MAX($H$2:H86)+1,"")</f>
        <v/>
      </c>
    </row>
    <row r="88" spans="2:8" x14ac:dyDescent="0.55000000000000004">
      <c r="B88" s="5" t="s">
        <v>491</v>
      </c>
      <c r="C88" s="17" t="s">
        <v>501</v>
      </c>
      <c r="D88" s="5" t="s">
        <v>492</v>
      </c>
      <c r="E88" s="18">
        <v>212</v>
      </c>
      <c r="F88" s="5" t="s">
        <v>502</v>
      </c>
      <c r="G88" s="13" t="str">
        <f>IF(COUNTIF($C$2:C87,C88)&gt;0,"",MAX($G$2:G87)+1)</f>
        <v/>
      </c>
      <c r="H88" s="19" t="str">
        <f>IF(C88=Console!$B$5,MAX($H$2:H87)+1,"")</f>
        <v/>
      </c>
    </row>
    <row r="89" spans="2:8" x14ac:dyDescent="0.55000000000000004">
      <c r="B89" s="5" t="s">
        <v>491</v>
      </c>
      <c r="C89" s="17" t="s">
        <v>501</v>
      </c>
      <c r="D89" s="5" t="s">
        <v>492</v>
      </c>
      <c r="E89" s="18">
        <v>198</v>
      </c>
      <c r="F89" s="5" t="s">
        <v>503</v>
      </c>
      <c r="G89" s="13" t="str">
        <f>IF(COUNTIF($C$2:C88,C89)&gt;0,"",MAX($G$2:G88)+1)</f>
        <v/>
      </c>
      <c r="H89" s="19" t="str">
        <f>IF(C89=Console!$B$5,MAX($H$2:H88)+1,"")</f>
        <v/>
      </c>
    </row>
    <row r="90" spans="2:8" x14ac:dyDescent="0.55000000000000004">
      <c r="B90" s="5" t="s">
        <v>491</v>
      </c>
      <c r="C90" s="17" t="s">
        <v>501</v>
      </c>
      <c r="D90" s="5" t="s">
        <v>492</v>
      </c>
      <c r="E90" s="18">
        <v>206</v>
      </c>
      <c r="F90" s="5" t="s">
        <v>504</v>
      </c>
      <c r="G90" s="13" t="str">
        <f>IF(COUNTIF($C$2:C89,C90)&gt;0,"",MAX($G$2:G89)+1)</f>
        <v/>
      </c>
      <c r="H90" s="19" t="str">
        <f>IF(C90=Console!$B$5,MAX($H$2:H89)+1,"")</f>
        <v/>
      </c>
    </row>
    <row r="91" spans="2:8" x14ac:dyDescent="0.55000000000000004">
      <c r="B91" s="5" t="s">
        <v>1017</v>
      </c>
      <c r="C91" s="17" t="s">
        <v>1032</v>
      </c>
      <c r="D91" s="5" t="s">
        <v>1018</v>
      </c>
      <c r="E91" s="18">
        <v>61.33</v>
      </c>
      <c r="F91" s="5" t="s">
        <v>1031</v>
      </c>
      <c r="G91" s="13">
        <f>IF(COUNTIF($C$2:C90,C91)&gt;0,"",MAX($G$2:G90)+1)</f>
        <v>59</v>
      </c>
      <c r="H91" s="19" t="str">
        <f>IF(C91=Console!$B$5,MAX($H$2:H90)+1,"")</f>
        <v/>
      </c>
    </row>
    <row r="92" spans="2:8" x14ac:dyDescent="0.55000000000000004">
      <c r="B92" s="5" t="s">
        <v>1017</v>
      </c>
      <c r="C92" s="17" t="s">
        <v>1034</v>
      </c>
      <c r="D92" s="5" t="s">
        <v>1018</v>
      </c>
      <c r="E92" s="18">
        <v>72</v>
      </c>
      <c r="F92" s="5" t="s">
        <v>1033</v>
      </c>
      <c r="G92" s="13">
        <f>IF(COUNTIF($C$2:C91,C92)&gt;0,"",MAX($G$2:G91)+1)</f>
        <v>60</v>
      </c>
      <c r="H92" s="19" t="str">
        <f>IF(C92=Console!$B$5,MAX($H$2:H91)+1,"")</f>
        <v/>
      </c>
    </row>
    <row r="93" spans="2:8" x14ac:dyDescent="0.55000000000000004">
      <c r="B93" s="5" t="s">
        <v>1017</v>
      </c>
      <c r="C93" s="17" t="s">
        <v>1042</v>
      </c>
      <c r="D93" s="5" t="s">
        <v>1018</v>
      </c>
      <c r="E93" s="18">
        <v>250</v>
      </c>
      <c r="F93" s="5" t="s">
        <v>1041</v>
      </c>
      <c r="G93" s="13">
        <f>IF(COUNTIF($C$2:C92,C93)&gt;0,"",MAX($G$2:G92)+1)</f>
        <v>61</v>
      </c>
      <c r="H93" s="19" t="str">
        <f>IF(C93=Console!$B$5,MAX($H$2:H92)+1,"")</f>
        <v/>
      </c>
    </row>
    <row r="94" spans="2:8" x14ac:dyDescent="0.55000000000000004">
      <c r="B94" s="5" t="s">
        <v>1017</v>
      </c>
      <c r="C94" s="17" t="s">
        <v>1044</v>
      </c>
      <c r="D94" s="5" t="s">
        <v>1018</v>
      </c>
      <c r="E94" s="18">
        <v>276</v>
      </c>
      <c r="F94" s="5" t="s">
        <v>1043</v>
      </c>
      <c r="G94" s="13">
        <f>IF(COUNTIF($C$2:C93,C94)&gt;0,"",MAX($G$2:G93)+1)</f>
        <v>62</v>
      </c>
      <c r="H94" s="19" t="str">
        <f>IF(C94=Console!$B$5,MAX($H$2:H93)+1,"")</f>
        <v/>
      </c>
    </row>
    <row r="95" spans="2:8" x14ac:dyDescent="0.55000000000000004">
      <c r="B95" s="5" t="s">
        <v>1017</v>
      </c>
      <c r="C95" s="17" t="s">
        <v>1046</v>
      </c>
      <c r="D95" s="5" t="s">
        <v>1018</v>
      </c>
      <c r="E95" s="18">
        <v>71</v>
      </c>
      <c r="F95" s="5" t="s">
        <v>1045</v>
      </c>
      <c r="G95" s="13">
        <f>IF(COUNTIF($C$2:C94,C95)&gt;0,"",MAX($G$2:G94)+1)</f>
        <v>63</v>
      </c>
      <c r="H95" s="19" t="str">
        <f>IF(C95=Console!$B$5,MAX($H$2:H94)+1,"")</f>
        <v/>
      </c>
    </row>
    <row r="96" spans="2:8" x14ac:dyDescent="0.55000000000000004">
      <c r="B96" s="5" t="s">
        <v>772</v>
      </c>
      <c r="C96" s="17" t="s">
        <v>791</v>
      </c>
      <c r="D96" s="5" t="s">
        <v>773</v>
      </c>
      <c r="E96" s="18">
        <v>62</v>
      </c>
      <c r="F96" s="5" t="s">
        <v>790</v>
      </c>
      <c r="G96" s="13">
        <f>IF(COUNTIF($C$2:C95,C96)&gt;0,"",MAX($G$2:G95)+1)</f>
        <v>64</v>
      </c>
      <c r="H96" s="19" t="str">
        <f>IF(C96=Console!$B$5,MAX($H$2:H95)+1,"")</f>
        <v/>
      </c>
    </row>
    <row r="97" spans="2:8" x14ac:dyDescent="0.55000000000000004">
      <c r="B97" s="5" t="s">
        <v>772</v>
      </c>
      <c r="C97" s="17" t="s">
        <v>781</v>
      </c>
      <c r="D97" s="5" t="s">
        <v>773</v>
      </c>
      <c r="E97" s="18">
        <v>121</v>
      </c>
      <c r="F97" s="5" t="s">
        <v>780</v>
      </c>
      <c r="G97" s="13">
        <f>IF(COUNTIF($C$2:C96,C97)&gt;0,"",MAX($G$2:G96)+1)</f>
        <v>65</v>
      </c>
      <c r="H97" s="19" t="str">
        <f>IF(C97=Console!$B$5,MAX($H$2:H96)+1,"")</f>
        <v/>
      </c>
    </row>
    <row r="98" spans="2:8" x14ac:dyDescent="0.55000000000000004">
      <c r="B98" s="5" t="s">
        <v>772</v>
      </c>
      <c r="C98" s="17" t="s">
        <v>793</v>
      </c>
      <c r="D98" s="5" t="s">
        <v>773</v>
      </c>
      <c r="E98" s="18">
        <v>146</v>
      </c>
      <c r="F98" s="5" t="s">
        <v>792</v>
      </c>
      <c r="G98" s="13">
        <f>IF(COUNTIF($C$2:C97,C98)&gt;0,"",MAX($G$2:G97)+1)</f>
        <v>66</v>
      </c>
      <c r="H98" s="19" t="str">
        <f>IF(C98=Console!$B$5,MAX($H$2:H97)+1,"")</f>
        <v/>
      </c>
    </row>
    <row r="99" spans="2:8" x14ac:dyDescent="0.55000000000000004">
      <c r="B99" s="5" t="s">
        <v>772</v>
      </c>
      <c r="C99" s="17" t="s">
        <v>795</v>
      </c>
      <c r="D99" s="5" t="s">
        <v>773</v>
      </c>
      <c r="E99" s="18">
        <v>97</v>
      </c>
      <c r="F99" s="5" t="s">
        <v>794</v>
      </c>
      <c r="G99" s="13">
        <f>IF(COUNTIF($C$2:C98,C99)&gt;0,"",MAX($G$2:G98)+1)</f>
        <v>67</v>
      </c>
      <c r="H99" s="19" t="str">
        <f>IF(C99=Console!$B$5,MAX($H$2:H98)+1,"")</f>
        <v/>
      </c>
    </row>
    <row r="100" spans="2:8" x14ac:dyDescent="0.55000000000000004">
      <c r="B100" s="5" t="s">
        <v>772</v>
      </c>
      <c r="C100" s="17" t="s">
        <v>783</v>
      </c>
      <c r="D100" s="5" t="s">
        <v>773</v>
      </c>
      <c r="E100" s="18">
        <v>372</v>
      </c>
      <c r="F100" s="5" t="s">
        <v>782</v>
      </c>
      <c r="G100" s="13">
        <f>IF(COUNTIF($C$2:C99,C100)&gt;0,"",MAX($G$2:G99)+1)</f>
        <v>68</v>
      </c>
      <c r="H100" s="19" t="str">
        <f>IF(C100=Console!$B$5,MAX($H$2:H99)+1,"")</f>
        <v/>
      </c>
    </row>
    <row r="101" spans="2:8" x14ac:dyDescent="0.55000000000000004">
      <c r="B101" s="5" t="s">
        <v>772</v>
      </c>
      <c r="C101" s="17" t="s">
        <v>785</v>
      </c>
      <c r="D101" s="5" t="s">
        <v>773</v>
      </c>
      <c r="E101" s="18">
        <v>350</v>
      </c>
      <c r="F101" s="5" t="s">
        <v>784</v>
      </c>
      <c r="G101" s="13">
        <f>IF(COUNTIF($C$2:C100,C101)&gt;0,"",MAX($G$2:G100)+1)</f>
        <v>69</v>
      </c>
      <c r="H101" s="19" t="str">
        <f>IF(C101=Console!$B$5,MAX($H$2:H100)+1,"")</f>
        <v/>
      </c>
    </row>
    <row r="102" spans="2:8" x14ac:dyDescent="0.55000000000000004">
      <c r="B102" s="5" t="s">
        <v>772</v>
      </c>
      <c r="C102" s="17" t="s">
        <v>787</v>
      </c>
      <c r="D102" s="5" t="s">
        <v>773</v>
      </c>
      <c r="E102" s="18">
        <v>84</v>
      </c>
      <c r="F102" s="5" t="s">
        <v>786</v>
      </c>
      <c r="G102" s="13">
        <f>IF(COUNTIF($C$2:C101,C102)&gt;0,"",MAX($G$2:G101)+1)</f>
        <v>70</v>
      </c>
      <c r="H102" s="19" t="str">
        <f>IF(C102=Console!$B$5,MAX($H$2:H101)+1,"")</f>
        <v/>
      </c>
    </row>
    <row r="103" spans="2:8" x14ac:dyDescent="0.55000000000000004">
      <c r="B103" s="5" t="s">
        <v>772</v>
      </c>
      <c r="C103" s="17" t="s">
        <v>777</v>
      </c>
      <c r="D103" s="5" t="s">
        <v>773</v>
      </c>
      <c r="E103" s="18">
        <v>62</v>
      </c>
      <c r="F103" s="5" t="s">
        <v>776</v>
      </c>
      <c r="G103" s="13">
        <f>IF(COUNTIF($C$2:C102,C103)&gt;0,"",MAX($G$2:G102)+1)</f>
        <v>71</v>
      </c>
      <c r="H103" s="19" t="str">
        <f>IF(C103=Console!$B$5,MAX($H$2:H102)+1,"")</f>
        <v/>
      </c>
    </row>
    <row r="104" spans="2:8" x14ac:dyDescent="0.55000000000000004">
      <c r="B104" s="5" t="s">
        <v>772</v>
      </c>
      <c r="C104" s="17" t="s">
        <v>779</v>
      </c>
      <c r="D104" s="5" t="s">
        <v>773</v>
      </c>
      <c r="E104" s="18">
        <v>113</v>
      </c>
      <c r="F104" s="5" t="s">
        <v>778</v>
      </c>
      <c r="G104" s="13">
        <f>IF(COUNTIF($C$2:C103,C104)&gt;0,"",MAX($G$2:G103)+1)</f>
        <v>72</v>
      </c>
      <c r="H104" s="19" t="str">
        <f>IF(C104=Console!$B$5,MAX($H$2:H103)+1,"")</f>
        <v/>
      </c>
    </row>
    <row r="105" spans="2:8" x14ac:dyDescent="0.55000000000000004">
      <c r="B105" s="5" t="s">
        <v>772</v>
      </c>
      <c r="C105" s="17" t="s">
        <v>789</v>
      </c>
      <c r="D105" s="5" t="s">
        <v>773</v>
      </c>
      <c r="E105" s="18">
        <v>104</v>
      </c>
      <c r="F105" s="5" t="s">
        <v>788</v>
      </c>
      <c r="G105" s="13">
        <f>IF(COUNTIF($C$2:C104,C105)&gt;0,"",MAX($G$2:G104)+1)</f>
        <v>73</v>
      </c>
      <c r="H105" s="19" t="str">
        <f>IF(C105=Console!$B$5,MAX($H$2:H104)+1,"")</f>
        <v/>
      </c>
    </row>
    <row r="106" spans="2:8" x14ac:dyDescent="0.55000000000000004">
      <c r="B106" s="5" t="s">
        <v>445</v>
      </c>
      <c r="C106" s="17" t="s">
        <v>469</v>
      </c>
      <c r="D106" s="5" t="s">
        <v>446</v>
      </c>
      <c r="E106" s="18">
        <v>50</v>
      </c>
      <c r="F106" s="5" t="s">
        <v>468</v>
      </c>
      <c r="G106" s="13">
        <f>IF(COUNTIF($C$2:C105,C106)&gt;0,"",MAX($G$2:G105)+1)</f>
        <v>74</v>
      </c>
      <c r="H106" s="19" t="str">
        <f>IF(C106=Console!$B$5,MAX($H$2:H105)+1,"")</f>
        <v/>
      </c>
    </row>
    <row r="107" spans="2:8" x14ac:dyDescent="0.55000000000000004">
      <c r="B107" s="5" t="s">
        <v>633</v>
      </c>
      <c r="C107" s="17" t="s">
        <v>655</v>
      </c>
      <c r="D107" s="5" t="s">
        <v>634</v>
      </c>
      <c r="E107" s="18">
        <v>55</v>
      </c>
      <c r="F107" s="5" t="s">
        <v>654</v>
      </c>
      <c r="G107" s="13">
        <f>IF(COUNTIF($C$2:C106,C107)&gt;0,"",MAX($G$2:G106)+1)</f>
        <v>75</v>
      </c>
      <c r="H107" s="19" t="str">
        <f>IF(C107=Console!$B$5,MAX($H$2:H106)+1,"")</f>
        <v/>
      </c>
    </row>
    <row r="108" spans="2:8" x14ac:dyDescent="0.55000000000000004">
      <c r="B108" s="5" t="s">
        <v>888</v>
      </c>
      <c r="C108" s="17" t="s">
        <v>893</v>
      </c>
      <c r="D108" s="5" t="s">
        <v>889</v>
      </c>
      <c r="E108" s="18">
        <v>63</v>
      </c>
      <c r="F108" s="5" t="s">
        <v>892</v>
      </c>
      <c r="G108" s="13">
        <f>IF(COUNTIF($C$2:C107,C108)&gt;0,"",MAX($G$2:G107)+1)</f>
        <v>76</v>
      </c>
      <c r="H108" s="19" t="str">
        <f>IF(C108=Console!$B$5,MAX($H$2:H107)+1,"")</f>
        <v/>
      </c>
    </row>
    <row r="109" spans="2:8" x14ac:dyDescent="0.55000000000000004">
      <c r="B109" s="5" t="s">
        <v>445</v>
      </c>
      <c r="C109" s="17" t="s">
        <v>452</v>
      </c>
      <c r="D109" s="5" t="s">
        <v>446</v>
      </c>
      <c r="E109" s="18">
        <v>205</v>
      </c>
      <c r="F109" s="5" t="s">
        <v>451</v>
      </c>
      <c r="G109" s="13">
        <f>IF(COUNTIF($C$2:C108,C109)&gt;0,"",MAX($G$2:G108)+1)</f>
        <v>77</v>
      </c>
      <c r="H109" s="19" t="str">
        <f>IF(C109=Console!$B$5,MAX($H$2:H108)+1,"")</f>
        <v/>
      </c>
    </row>
    <row r="110" spans="2:8" x14ac:dyDescent="0.55000000000000004">
      <c r="B110" s="5" t="s">
        <v>445</v>
      </c>
      <c r="C110" s="17" t="s">
        <v>454</v>
      </c>
      <c r="D110" s="5" t="s">
        <v>446</v>
      </c>
      <c r="E110" s="18">
        <v>121</v>
      </c>
      <c r="F110" s="5" t="s">
        <v>453</v>
      </c>
      <c r="G110" s="13">
        <f>IF(COUNTIF($C$2:C109,C110)&gt;0,"",MAX($G$2:G109)+1)</f>
        <v>78</v>
      </c>
      <c r="H110" s="19" t="str">
        <f>IF(C110=Console!$B$5,MAX($H$2:H109)+1,"")</f>
        <v/>
      </c>
    </row>
    <row r="111" spans="2:8" x14ac:dyDescent="0.55000000000000004">
      <c r="B111" s="5" t="s">
        <v>1128</v>
      </c>
      <c r="C111" s="17" t="s">
        <v>1131</v>
      </c>
      <c r="D111" s="5" t="s">
        <v>1129</v>
      </c>
      <c r="E111" s="18">
        <v>493.87</v>
      </c>
      <c r="F111" s="5" t="s">
        <v>1130</v>
      </c>
      <c r="G111" s="13">
        <f>IF(COUNTIF($C$2:C110,C111)&gt;0,"",MAX($G$2:G110)+1)</f>
        <v>79</v>
      </c>
      <c r="H111" s="19" t="str">
        <f>IF(C111=Console!$B$5,MAX($H$2:H110)+1,"")</f>
        <v/>
      </c>
    </row>
    <row r="112" spans="2:8" x14ac:dyDescent="0.55000000000000004">
      <c r="B112" s="5" t="s">
        <v>1128</v>
      </c>
      <c r="C112" s="17" t="s">
        <v>1131</v>
      </c>
      <c r="D112" s="5" t="s">
        <v>1129</v>
      </c>
      <c r="E112" s="18">
        <v>100</v>
      </c>
      <c r="F112" s="5" t="s">
        <v>1132</v>
      </c>
      <c r="G112" s="13" t="str">
        <f>IF(COUNTIF($C$2:C111,C112)&gt;0,"",MAX($G$2:G111)+1)</f>
        <v/>
      </c>
      <c r="H112" s="19" t="str">
        <f>IF(C112=Console!$B$5,MAX($H$2:H111)+1,"")</f>
        <v/>
      </c>
    </row>
    <row r="113" spans="2:8" x14ac:dyDescent="0.55000000000000004">
      <c r="B113" s="5" t="s">
        <v>1128</v>
      </c>
      <c r="C113" s="17" t="s">
        <v>1131</v>
      </c>
      <c r="D113" s="5" t="s">
        <v>1129</v>
      </c>
      <c r="E113" s="18">
        <v>207</v>
      </c>
      <c r="F113" s="5" t="s">
        <v>1133</v>
      </c>
      <c r="G113" s="13" t="str">
        <f>IF(COUNTIF($C$2:C112,C113)&gt;0,"",MAX($G$2:G112)+1)</f>
        <v/>
      </c>
      <c r="H113" s="19" t="str">
        <f>IF(C113=Console!$B$5,MAX($H$2:H112)+1,"")</f>
        <v/>
      </c>
    </row>
    <row r="114" spans="2:8" x14ac:dyDescent="0.55000000000000004">
      <c r="B114" s="5" t="s">
        <v>1128</v>
      </c>
      <c r="C114" s="17" t="s">
        <v>1131</v>
      </c>
      <c r="D114" s="5" t="s">
        <v>1129</v>
      </c>
      <c r="E114" s="18">
        <v>500</v>
      </c>
      <c r="F114" s="5" t="s">
        <v>1134</v>
      </c>
      <c r="G114" s="13" t="str">
        <f>IF(COUNTIF($C$2:C113,C114)&gt;0,"",MAX($G$2:G113)+1)</f>
        <v/>
      </c>
      <c r="H114" s="19" t="str">
        <f>IF(C114=Console!$B$5,MAX($H$2:H113)+1,"")</f>
        <v/>
      </c>
    </row>
    <row r="115" spans="2:8" x14ac:dyDescent="0.55000000000000004">
      <c r="B115" s="5" t="s">
        <v>1128</v>
      </c>
      <c r="C115" s="17" t="s">
        <v>1131</v>
      </c>
      <c r="D115" s="5" t="s">
        <v>1129</v>
      </c>
      <c r="E115" s="18">
        <v>500</v>
      </c>
      <c r="F115" s="5" t="s">
        <v>1135</v>
      </c>
      <c r="G115" s="13" t="str">
        <f>IF(COUNTIF($C$2:C114,C115)&gt;0,"",MAX($G$2:G114)+1)</f>
        <v/>
      </c>
      <c r="H115" s="19" t="str">
        <f>IF(C115=Console!$B$5,MAX($H$2:H114)+1,"")</f>
        <v/>
      </c>
    </row>
    <row r="116" spans="2:8" x14ac:dyDescent="0.55000000000000004">
      <c r="B116" s="5" t="s">
        <v>1128</v>
      </c>
      <c r="C116" s="17" t="s">
        <v>1131</v>
      </c>
      <c r="D116" s="5" t="s">
        <v>1129</v>
      </c>
      <c r="E116" s="18">
        <v>500</v>
      </c>
      <c r="F116" s="5" t="s">
        <v>1136</v>
      </c>
      <c r="G116" s="13" t="str">
        <f>IF(COUNTIF($C$2:C115,C116)&gt;0,"",MAX($G$2:G115)+1)</f>
        <v/>
      </c>
      <c r="H116" s="19" t="str">
        <f>IF(C116=Console!$B$5,MAX($H$2:H115)+1,"")</f>
        <v/>
      </c>
    </row>
    <row r="117" spans="2:8" x14ac:dyDescent="0.55000000000000004">
      <c r="B117" s="5" t="s">
        <v>1128</v>
      </c>
      <c r="C117" s="17" t="s">
        <v>1131</v>
      </c>
      <c r="D117" s="5" t="s">
        <v>1129</v>
      </c>
      <c r="E117" s="18">
        <v>500</v>
      </c>
      <c r="F117" s="5" t="s">
        <v>1137</v>
      </c>
      <c r="G117" s="13" t="str">
        <f>IF(COUNTIF($C$2:C116,C117)&gt;0,"",MAX($G$2:G116)+1)</f>
        <v/>
      </c>
      <c r="H117" s="19" t="str">
        <f>IF(C117=Console!$B$5,MAX($H$2:H116)+1,"")</f>
        <v/>
      </c>
    </row>
    <row r="118" spans="2:8" x14ac:dyDescent="0.55000000000000004">
      <c r="B118" s="5" t="s">
        <v>1128</v>
      </c>
      <c r="C118" s="17" t="s">
        <v>1131</v>
      </c>
      <c r="D118" s="5" t="s">
        <v>1129</v>
      </c>
      <c r="E118" s="18">
        <v>500</v>
      </c>
      <c r="F118" s="5" t="s">
        <v>1138</v>
      </c>
      <c r="G118" s="13" t="str">
        <f>IF(COUNTIF($C$2:C117,C118)&gt;0,"",MAX($G$2:G117)+1)</f>
        <v/>
      </c>
      <c r="H118" s="19" t="str">
        <f>IF(C118=Console!$B$5,MAX($H$2:H117)+1,"")</f>
        <v/>
      </c>
    </row>
    <row r="119" spans="2:8" x14ac:dyDescent="0.55000000000000004">
      <c r="B119" s="5" t="s">
        <v>1128</v>
      </c>
      <c r="C119" s="17" t="s">
        <v>1131</v>
      </c>
      <c r="D119" s="5" t="s">
        <v>1129</v>
      </c>
      <c r="E119" s="18">
        <v>500</v>
      </c>
      <c r="F119" s="5" t="s">
        <v>1139</v>
      </c>
      <c r="G119" s="13" t="str">
        <f>IF(COUNTIF($C$2:C118,C119)&gt;0,"",MAX($G$2:G118)+1)</f>
        <v/>
      </c>
      <c r="H119" s="19" t="str">
        <f>IF(C119=Console!$B$5,MAX($H$2:H118)+1,"")</f>
        <v/>
      </c>
    </row>
    <row r="120" spans="2:8" x14ac:dyDescent="0.55000000000000004">
      <c r="B120" s="5" t="s">
        <v>1128</v>
      </c>
      <c r="C120" s="17" t="s">
        <v>1131</v>
      </c>
      <c r="D120" s="5" t="s">
        <v>1129</v>
      </c>
      <c r="E120" s="18">
        <v>500</v>
      </c>
      <c r="F120" s="5" t="s">
        <v>1140</v>
      </c>
      <c r="G120" s="13" t="str">
        <f>IF(COUNTIF($C$2:C119,C120)&gt;0,"",MAX($G$2:G119)+1)</f>
        <v/>
      </c>
      <c r="H120" s="19" t="str">
        <f>IF(C120=Console!$B$5,MAX($H$2:H119)+1,"")</f>
        <v/>
      </c>
    </row>
    <row r="121" spans="2:8" x14ac:dyDescent="0.55000000000000004">
      <c r="B121" s="5" t="s">
        <v>718</v>
      </c>
      <c r="C121" s="17" t="s">
        <v>721</v>
      </c>
      <c r="D121" s="5" t="s">
        <v>719</v>
      </c>
      <c r="E121" s="18">
        <v>41</v>
      </c>
      <c r="F121" s="5" t="s">
        <v>720</v>
      </c>
      <c r="G121" s="13">
        <f>IF(COUNTIF($C$2:C120,C121)&gt;0,"",MAX($G$2:G120)+1)</f>
        <v>80</v>
      </c>
      <c r="H121" s="19" t="str">
        <f>IF(C121=Console!$B$5,MAX($H$2:H120)+1,"")</f>
        <v/>
      </c>
    </row>
    <row r="122" spans="2:8" x14ac:dyDescent="0.55000000000000004">
      <c r="B122" s="5" t="s">
        <v>1166</v>
      </c>
      <c r="C122" s="17" t="s">
        <v>1169</v>
      </c>
      <c r="D122" s="5" t="s">
        <v>1167</v>
      </c>
      <c r="E122" s="18">
        <v>60</v>
      </c>
      <c r="F122" s="5" t="s">
        <v>1168</v>
      </c>
      <c r="G122" s="13">
        <f>IF(COUNTIF($C$2:C121,C122)&gt;0,"",MAX($G$2:G121)+1)</f>
        <v>81</v>
      </c>
      <c r="H122" s="19" t="str">
        <f>IF(C122=Console!$B$5,MAX($H$2:H121)+1,"")</f>
        <v/>
      </c>
    </row>
    <row r="123" spans="2:8" x14ac:dyDescent="0.55000000000000004">
      <c r="B123" s="5" t="s">
        <v>1166</v>
      </c>
      <c r="C123" s="17" t="s">
        <v>1179</v>
      </c>
      <c r="D123" s="5" t="s">
        <v>1167</v>
      </c>
      <c r="E123" s="18">
        <v>198</v>
      </c>
      <c r="F123" s="5" t="s">
        <v>1178</v>
      </c>
      <c r="G123" s="13">
        <f>IF(COUNTIF($C$2:C122,C123)&gt;0,"",MAX($G$2:G122)+1)</f>
        <v>82</v>
      </c>
      <c r="H123" s="19" t="str">
        <f>IF(C123=Console!$B$5,MAX($H$2:H122)+1,"")</f>
        <v/>
      </c>
    </row>
    <row r="124" spans="2:8" x14ac:dyDescent="0.55000000000000004">
      <c r="B124" s="5" t="s">
        <v>1166</v>
      </c>
      <c r="C124" s="17" t="s">
        <v>1179</v>
      </c>
      <c r="D124" s="5" t="s">
        <v>1167</v>
      </c>
      <c r="E124" s="18">
        <v>364</v>
      </c>
      <c r="F124" s="5" t="s">
        <v>1180</v>
      </c>
      <c r="G124" s="13" t="str">
        <f>IF(COUNTIF($C$2:C123,C124)&gt;0,"",MAX($G$2:G123)+1)</f>
        <v/>
      </c>
      <c r="H124" s="19" t="str">
        <f>IF(C124=Console!$B$5,MAX($H$2:H123)+1,"")</f>
        <v/>
      </c>
    </row>
    <row r="125" spans="2:8" x14ac:dyDescent="0.55000000000000004">
      <c r="B125" s="5" t="s">
        <v>386</v>
      </c>
      <c r="C125" s="17" t="s">
        <v>392</v>
      </c>
      <c r="D125" s="5" t="s">
        <v>387</v>
      </c>
      <c r="E125" s="18">
        <v>523</v>
      </c>
      <c r="F125" s="5" t="s">
        <v>391</v>
      </c>
      <c r="G125" s="13">
        <f>IF(COUNTIF($C$2:C124,C125)&gt;0,"",MAX($G$2:G124)+1)</f>
        <v>83</v>
      </c>
      <c r="H125" s="19" t="str">
        <f>IF(C125=Console!$B$5,MAX($H$2:H124)+1,"")</f>
        <v/>
      </c>
    </row>
    <row r="126" spans="2:8" x14ac:dyDescent="0.55000000000000004">
      <c r="B126" s="5" t="s">
        <v>386</v>
      </c>
      <c r="C126" s="17" t="s">
        <v>392</v>
      </c>
      <c r="D126" s="5" t="s">
        <v>387</v>
      </c>
      <c r="E126" s="18">
        <v>548</v>
      </c>
      <c r="F126" s="5" t="s">
        <v>393</v>
      </c>
      <c r="G126" s="13" t="str">
        <f>IF(COUNTIF($C$2:C125,C126)&gt;0,"",MAX($G$2:G125)+1)</f>
        <v/>
      </c>
      <c r="H126" s="19" t="str">
        <f>IF(C126=Console!$B$5,MAX($H$2:H125)+1,"")</f>
        <v/>
      </c>
    </row>
    <row r="127" spans="2:8" x14ac:dyDescent="0.55000000000000004">
      <c r="B127" s="5" t="s">
        <v>386</v>
      </c>
      <c r="C127" s="17" t="s">
        <v>392</v>
      </c>
      <c r="D127" s="5" t="s">
        <v>387</v>
      </c>
      <c r="E127" s="18">
        <v>521</v>
      </c>
      <c r="F127" s="5" t="s">
        <v>394</v>
      </c>
      <c r="G127" s="13" t="str">
        <f>IF(COUNTIF($C$2:C126,C127)&gt;0,"",MAX($G$2:G126)+1)</f>
        <v/>
      </c>
      <c r="H127" s="19" t="str">
        <f>IF(C127=Console!$B$5,MAX($H$2:H126)+1,"")</f>
        <v/>
      </c>
    </row>
    <row r="128" spans="2:8" x14ac:dyDescent="0.55000000000000004">
      <c r="B128" s="5" t="s">
        <v>386</v>
      </c>
      <c r="C128" s="17" t="s">
        <v>392</v>
      </c>
      <c r="D128" s="5" t="s">
        <v>387</v>
      </c>
      <c r="E128" s="18">
        <v>548.5</v>
      </c>
      <c r="F128" s="5" t="s">
        <v>395</v>
      </c>
      <c r="G128" s="13" t="str">
        <f>IF(COUNTIF($C$2:C127,C128)&gt;0,"",MAX($G$2:G127)+1)</f>
        <v/>
      </c>
      <c r="H128" s="19" t="str">
        <f>IF(C128=Console!$B$5,MAX($H$2:H127)+1,"")</f>
        <v/>
      </c>
    </row>
    <row r="129" spans="2:8" x14ac:dyDescent="0.55000000000000004">
      <c r="B129" s="5" t="s">
        <v>1143</v>
      </c>
      <c r="C129" s="17" t="s">
        <v>1148</v>
      </c>
      <c r="D129" s="5" t="s">
        <v>1144</v>
      </c>
      <c r="E129" s="18">
        <v>291</v>
      </c>
      <c r="F129" s="5" t="s">
        <v>1147</v>
      </c>
      <c r="G129" s="13">
        <f>IF(COUNTIF($C$2:C128,C129)&gt;0,"",MAX($G$2:G128)+1)</f>
        <v>84</v>
      </c>
      <c r="H129" s="19" t="str">
        <f>IF(C129=Console!$B$5,MAX($H$2:H128)+1,"")</f>
        <v/>
      </c>
    </row>
    <row r="130" spans="2:8" x14ac:dyDescent="0.55000000000000004">
      <c r="B130" s="5" t="s">
        <v>1143</v>
      </c>
      <c r="C130" s="17" t="s">
        <v>1154</v>
      </c>
      <c r="D130" s="5" t="s">
        <v>1144</v>
      </c>
      <c r="E130" s="18">
        <v>340</v>
      </c>
      <c r="F130" s="5" t="s">
        <v>1153</v>
      </c>
      <c r="G130" s="13">
        <f>IF(COUNTIF($C$2:C129,C130)&gt;0,"",MAX($G$2:G129)+1)</f>
        <v>85</v>
      </c>
      <c r="H130" s="19" t="str">
        <f>IF(C130=Console!$B$5,MAX($H$2:H129)+1,"")</f>
        <v/>
      </c>
    </row>
    <row r="131" spans="2:8" x14ac:dyDescent="0.55000000000000004">
      <c r="B131" s="5" t="s">
        <v>1143</v>
      </c>
      <c r="C131" s="17" t="s">
        <v>1154</v>
      </c>
      <c r="D131" s="5" t="s">
        <v>1144</v>
      </c>
      <c r="E131" s="18">
        <v>362</v>
      </c>
      <c r="F131" s="5" t="s">
        <v>1155</v>
      </c>
      <c r="G131" s="13" t="str">
        <f>IF(COUNTIF($C$2:C130,C131)&gt;0,"",MAX($G$2:G130)+1)</f>
        <v/>
      </c>
      <c r="H131" s="19" t="str">
        <f>IF(C131=Console!$B$5,MAX($H$2:H130)+1,"")</f>
        <v/>
      </c>
    </row>
    <row r="132" spans="2:8" x14ac:dyDescent="0.55000000000000004">
      <c r="B132" s="5" t="s">
        <v>1143</v>
      </c>
      <c r="C132" s="17" t="s">
        <v>1157</v>
      </c>
      <c r="D132" s="5" t="s">
        <v>1144</v>
      </c>
      <c r="E132" s="18">
        <v>333</v>
      </c>
      <c r="F132" s="5" t="s">
        <v>1156</v>
      </c>
      <c r="G132" s="13">
        <f>IF(COUNTIF($C$2:C131,C132)&gt;0,"",MAX($G$2:G131)+1)</f>
        <v>86</v>
      </c>
      <c r="H132" s="19" t="str">
        <f>IF(C132=Console!$B$5,MAX($H$2:H131)+1,"")</f>
        <v/>
      </c>
    </row>
    <row r="133" spans="2:8" x14ac:dyDescent="0.55000000000000004">
      <c r="B133" s="5" t="s">
        <v>1017</v>
      </c>
      <c r="C133" s="17" t="s">
        <v>1026</v>
      </c>
      <c r="D133" s="5" t="s">
        <v>1018</v>
      </c>
      <c r="E133" s="18">
        <v>94</v>
      </c>
      <c r="F133" s="5" t="s">
        <v>1025</v>
      </c>
      <c r="G133" s="13">
        <f>IF(COUNTIF($C$2:C132,C133)&gt;0,"",MAX($G$2:G132)+1)</f>
        <v>87</v>
      </c>
      <c r="H133" s="19" t="str">
        <f>IF(C133=Console!$B$5,MAX($H$2:H132)+1,"")</f>
        <v/>
      </c>
    </row>
    <row r="134" spans="2:8" x14ac:dyDescent="0.55000000000000004">
      <c r="B134" s="5" t="s">
        <v>485</v>
      </c>
      <c r="C134" s="17" t="s">
        <v>490</v>
      </c>
      <c r="D134" s="5" t="s">
        <v>486</v>
      </c>
      <c r="E134" s="18">
        <v>59.994999999999997</v>
      </c>
      <c r="F134" s="5" t="s">
        <v>489</v>
      </c>
      <c r="G134" s="13">
        <f>IF(COUNTIF($C$2:C133,C134)&gt;0,"",MAX($G$2:G133)+1)</f>
        <v>88</v>
      </c>
      <c r="H134" s="19" t="str">
        <f>IF(C134=Console!$B$5,MAX($H$2:H133)+1,"")</f>
        <v/>
      </c>
    </row>
    <row r="135" spans="2:8" x14ac:dyDescent="0.55000000000000004">
      <c r="B135" s="5" t="s">
        <v>1189</v>
      </c>
      <c r="C135" s="17" t="s">
        <v>1192</v>
      </c>
      <c r="D135" s="5" t="s">
        <v>1190</v>
      </c>
      <c r="E135" s="18">
        <v>80</v>
      </c>
      <c r="F135" s="5" t="s">
        <v>1191</v>
      </c>
      <c r="G135" s="13">
        <f>IF(COUNTIF($C$2:C134,C135)&gt;0,"",MAX($G$2:G134)+1)</f>
        <v>89</v>
      </c>
      <c r="H135" s="19" t="str">
        <f>IF(C135=Console!$B$5,MAX($H$2:H134)+1,"")</f>
        <v/>
      </c>
    </row>
    <row r="136" spans="2:8" x14ac:dyDescent="0.55000000000000004">
      <c r="B136" s="5" t="s">
        <v>1189</v>
      </c>
      <c r="C136" s="17" t="s">
        <v>1194</v>
      </c>
      <c r="D136" s="5" t="s">
        <v>1190</v>
      </c>
      <c r="E136" s="18">
        <v>92</v>
      </c>
      <c r="F136" s="5" t="s">
        <v>1193</v>
      </c>
      <c r="G136" s="13">
        <f>IF(COUNTIF($C$2:C135,C136)&gt;0,"",MAX($G$2:G135)+1)</f>
        <v>90</v>
      </c>
      <c r="H136" s="19" t="str">
        <f>IF(C136=Console!$B$5,MAX($H$2:H135)+1,"")</f>
        <v/>
      </c>
    </row>
    <row r="137" spans="2:8" x14ac:dyDescent="0.55000000000000004">
      <c r="B137" s="5" t="s">
        <v>1189</v>
      </c>
      <c r="C137" s="17" t="s">
        <v>1196</v>
      </c>
      <c r="D137" s="5" t="s">
        <v>1190</v>
      </c>
      <c r="E137" s="18">
        <v>180</v>
      </c>
      <c r="F137" s="5" t="s">
        <v>1195</v>
      </c>
      <c r="G137" s="13">
        <f>IF(COUNTIF($C$2:C136,C137)&gt;0,"",MAX($G$2:G136)+1)</f>
        <v>91</v>
      </c>
      <c r="H137" s="19" t="str">
        <f>IF(C137=Console!$B$5,MAX($H$2:H136)+1,"")</f>
        <v/>
      </c>
    </row>
    <row r="138" spans="2:8" x14ac:dyDescent="0.55000000000000004">
      <c r="B138" s="5" t="s">
        <v>431</v>
      </c>
      <c r="C138" s="17" t="s">
        <v>434</v>
      </c>
      <c r="D138" s="5" t="s">
        <v>432</v>
      </c>
      <c r="E138" s="18">
        <v>182.65</v>
      </c>
      <c r="F138" s="5" t="s">
        <v>433</v>
      </c>
      <c r="G138" s="13">
        <f>IF(COUNTIF($C$2:C137,C138)&gt;0,"",MAX($G$2:G137)+1)</f>
        <v>92</v>
      </c>
      <c r="H138" s="19" t="str">
        <f>IF(C138=Console!$B$5,MAX($H$2:H137)+1,"")</f>
        <v/>
      </c>
    </row>
    <row r="139" spans="2:8" x14ac:dyDescent="0.55000000000000004">
      <c r="B139" s="5" t="s">
        <v>431</v>
      </c>
      <c r="C139" s="17" t="s">
        <v>436</v>
      </c>
      <c r="D139" s="5" t="s">
        <v>432</v>
      </c>
      <c r="E139" s="18">
        <v>174</v>
      </c>
      <c r="F139" s="5" t="s">
        <v>435</v>
      </c>
      <c r="G139" s="13">
        <f>IF(COUNTIF($C$2:C138,C139)&gt;0,"",MAX($G$2:G138)+1)</f>
        <v>93</v>
      </c>
      <c r="H139" s="19" t="str">
        <f>IF(C139=Console!$B$5,MAX($H$2:H138)+1,"")</f>
        <v/>
      </c>
    </row>
    <row r="140" spans="2:8" x14ac:dyDescent="0.55000000000000004">
      <c r="B140" s="5" t="s">
        <v>431</v>
      </c>
      <c r="C140" s="17" t="s">
        <v>440</v>
      </c>
      <c r="D140" s="5" t="s">
        <v>432</v>
      </c>
      <c r="E140" s="18">
        <v>171</v>
      </c>
      <c r="F140" s="5" t="s">
        <v>439</v>
      </c>
      <c r="G140" s="13">
        <f>IF(COUNTIF($C$2:C139,C140)&gt;0,"",MAX($G$2:G139)+1)</f>
        <v>94</v>
      </c>
      <c r="H140" s="19" t="str">
        <f>IF(C140=Console!$B$5,MAX($H$2:H139)+1,"")</f>
        <v/>
      </c>
    </row>
    <row r="141" spans="2:8" x14ac:dyDescent="0.55000000000000004">
      <c r="B141" s="5" t="s">
        <v>431</v>
      </c>
      <c r="C141" s="17" t="s">
        <v>438</v>
      </c>
      <c r="D141" s="5" t="s">
        <v>432</v>
      </c>
      <c r="E141" s="18">
        <v>219</v>
      </c>
      <c r="F141" s="5" t="s">
        <v>437</v>
      </c>
      <c r="G141" s="13">
        <f>IF(COUNTIF($C$2:C140,C141)&gt;0,"",MAX($G$2:G140)+1)</f>
        <v>95</v>
      </c>
      <c r="H141" s="19" t="str">
        <f>IF(C141=Console!$B$5,MAX($H$2:H140)+1,"")</f>
        <v/>
      </c>
    </row>
    <row r="142" spans="2:8" x14ac:dyDescent="0.55000000000000004">
      <c r="B142" s="5" t="s">
        <v>1143</v>
      </c>
      <c r="C142" s="17" t="s">
        <v>1159</v>
      </c>
      <c r="D142" s="5" t="s">
        <v>1144</v>
      </c>
      <c r="E142" s="18">
        <v>61</v>
      </c>
      <c r="F142" s="5" t="s">
        <v>1158</v>
      </c>
      <c r="G142" s="13">
        <f>IF(COUNTIF($C$2:C141,C142)&gt;0,"",MAX($G$2:G141)+1)</f>
        <v>96</v>
      </c>
      <c r="H142" s="19" t="str">
        <f>IF(C142=Console!$B$5,MAX($H$2:H141)+1,"")</f>
        <v/>
      </c>
    </row>
    <row r="143" spans="2:8" x14ac:dyDescent="0.55000000000000004">
      <c r="B143" s="5" t="s">
        <v>1143</v>
      </c>
      <c r="C143" s="17" t="s">
        <v>1161</v>
      </c>
      <c r="D143" s="5" t="s">
        <v>1144</v>
      </c>
      <c r="E143" s="18">
        <v>208</v>
      </c>
      <c r="F143" s="5" t="s">
        <v>1160</v>
      </c>
      <c r="G143" s="13">
        <f>IF(COUNTIF($C$2:C142,C143)&gt;0,"",MAX($G$2:G142)+1)</f>
        <v>97</v>
      </c>
      <c r="H143" s="19" t="str">
        <f>IF(C143=Console!$B$5,MAX($H$2:H142)+1,"")</f>
        <v/>
      </c>
    </row>
    <row r="144" spans="2:8" x14ac:dyDescent="0.55000000000000004">
      <c r="B144" s="5" t="s">
        <v>972</v>
      </c>
      <c r="C144" s="17" t="s">
        <v>975</v>
      </c>
      <c r="D144" s="5" t="s">
        <v>973</v>
      </c>
      <c r="E144" s="18">
        <v>215</v>
      </c>
      <c r="F144" s="5" t="s">
        <v>974</v>
      </c>
      <c r="G144" s="13">
        <f>IF(COUNTIF($C$2:C143,C144)&gt;0,"",MAX($G$2:G143)+1)</f>
        <v>98</v>
      </c>
      <c r="H144" s="19" t="str">
        <f>IF(C144=Console!$B$5,MAX($H$2:H143)+1,"")</f>
        <v/>
      </c>
    </row>
    <row r="145" spans="2:8" x14ac:dyDescent="0.55000000000000004">
      <c r="B145" s="5" t="s">
        <v>972</v>
      </c>
      <c r="C145" s="17" t="s">
        <v>977</v>
      </c>
      <c r="D145" s="5" t="s">
        <v>973</v>
      </c>
      <c r="E145" s="18">
        <v>339.85</v>
      </c>
      <c r="F145" s="5" t="s">
        <v>976</v>
      </c>
      <c r="G145" s="13">
        <f>IF(COUNTIF($C$2:C144,C145)&gt;0,"",MAX($G$2:G144)+1)</f>
        <v>99</v>
      </c>
      <c r="H145" s="19" t="str">
        <f>IF(C145=Console!$B$5,MAX($H$2:H144)+1,"")</f>
        <v/>
      </c>
    </row>
    <row r="146" spans="2:8" x14ac:dyDescent="0.55000000000000004">
      <c r="B146" s="5" t="s">
        <v>972</v>
      </c>
      <c r="C146" s="17" t="s">
        <v>977</v>
      </c>
      <c r="D146" s="5" t="s">
        <v>973</v>
      </c>
      <c r="E146" s="18">
        <v>178.5</v>
      </c>
      <c r="F146" s="5" t="s">
        <v>978</v>
      </c>
      <c r="G146" s="13" t="str">
        <f>IF(COUNTIF($C$2:C145,C146)&gt;0,"",MAX($G$2:G145)+1)</f>
        <v/>
      </c>
      <c r="H146" s="19" t="str">
        <f>IF(C146=Console!$B$5,MAX($H$2:H145)+1,"")</f>
        <v/>
      </c>
    </row>
    <row r="147" spans="2:8" x14ac:dyDescent="0.55000000000000004">
      <c r="B147" s="5" t="s">
        <v>972</v>
      </c>
      <c r="C147" s="17" t="s">
        <v>980</v>
      </c>
      <c r="D147" s="5" t="s">
        <v>973</v>
      </c>
      <c r="E147" s="18">
        <v>144.5</v>
      </c>
      <c r="F147" s="5" t="s">
        <v>979</v>
      </c>
      <c r="G147" s="13">
        <f>IF(COUNTIF($C$2:C146,C147)&gt;0,"",MAX($G$2:G146)+1)</f>
        <v>100</v>
      </c>
      <c r="H147" s="19" t="str">
        <f>IF(C147=Console!$B$5,MAX($H$2:H146)+1,"")</f>
        <v/>
      </c>
    </row>
    <row r="148" spans="2:8" x14ac:dyDescent="0.55000000000000004">
      <c r="B148" s="5" t="s">
        <v>972</v>
      </c>
      <c r="C148" s="17" t="s">
        <v>982</v>
      </c>
      <c r="D148" s="5" t="s">
        <v>973</v>
      </c>
      <c r="E148" s="18">
        <v>80</v>
      </c>
      <c r="F148" s="5" t="s">
        <v>981</v>
      </c>
      <c r="G148" s="13">
        <f>IF(COUNTIF($C$2:C147,C148)&gt;0,"",MAX($G$2:G147)+1)</f>
        <v>101</v>
      </c>
      <c r="H148" s="19" t="str">
        <f>IF(C148=Console!$B$5,MAX($H$2:H147)+1,"")</f>
        <v/>
      </c>
    </row>
    <row r="149" spans="2:8" x14ac:dyDescent="0.55000000000000004">
      <c r="B149" s="5" t="s">
        <v>671</v>
      </c>
      <c r="C149" s="17" t="s">
        <v>674</v>
      </c>
      <c r="D149" s="5" t="s">
        <v>672</v>
      </c>
      <c r="E149" s="18">
        <v>87</v>
      </c>
      <c r="F149" s="5" t="s">
        <v>673</v>
      </c>
      <c r="G149" s="13">
        <f>IF(COUNTIF($C$2:C148,C149)&gt;0,"",MAX($G$2:G148)+1)</f>
        <v>102</v>
      </c>
      <c r="H149" s="19" t="str">
        <f>IF(C149=Console!$B$5,MAX($H$2:H148)+1,"")</f>
        <v/>
      </c>
    </row>
    <row r="150" spans="2:8" x14ac:dyDescent="0.55000000000000004">
      <c r="B150" s="5" t="s">
        <v>91</v>
      </c>
      <c r="C150" s="17" t="s">
        <v>98</v>
      </c>
      <c r="D150" s="5" t="s">
        <v>92</v>
      </c>
      <c r="E150" s="18">
        <v>270</v>
      </c>
      <c r="F150" s="5" t="s">
        <v>97</v>
      </c>
      <c r="G150" s="13">
        <f>IF(COUNTIF($C$2:C149,C150)&gt;0,"",MAX($G$2:G149)+1)</f>
        <v>103</v>
      </c>
      <c r="H150" s="19" t="str">
        <f>IF(C150=Console!$B$5,MAX($H$2:H149)+1,"")</f>
        <v/>
      </c>
    </row>
    <row r="151" spans="2:8" x14ac:dyDescent="0.55000000000000004">
      <c r="B151" s="5" t="s">
        <v>1166</v>
      </c>
      <c r="C151" s="17" t="s">
        <v>1188</v>
      </c>
      <c r="D151" s="5" t="s">
        <v>1167</v>
      </c>
      <c r="E151" s="18">
        <v>106</v>
      </c>
      <c r="F151" s="5" t="s">
        <v>1187</v>
      </c>
      <c r="G151" s="13">
        <f>IF(COUNTIF($C$2:C150,C151)&gt;0,"",MAX($G$2:G150)+1)</f>
        <v>104</v>
      </c>
      <c r="H151" s="19" t="str">
        <f>IF(C151=Console!$B$5,MAX($H$2:H150)+1,"")</f>
        <v/>
      </c>
    </row>
    <row r="152" spans="2:8" x14ac:dyDescent="0.55000000000000004">
      <c r="B152" s="5" t="s">
        <v>1143</v>
      </c>
      <c r="C152" s="17" t="s">
        <v>1150</v>
      </c>
      <c r="D152" s="5" t="s">
        <v>1144</v>
      </c>
      <c r="E152" s="18">
        <v>88</v>
      </c>
      <c r="F152" s="5" t="s">
        <v>1149</v>
      </c>
      <c r="G152" s="13">
        <f>IF(COUNTIF($C$2:C151,C152)&gt;0,"",MAX($G$2:G151)+1)</f>
        <v>105</v>
      </c>
      <c r="H152" s="19" t="str">
        <f>IF(C152=Console!$B$5,MAX($H$2:H151)+1,"")</f>
        <v/>
      </c>
    </row>
    <row r="153" spans="2:8" x14ac:dyDescent="0.55000000000000004">
      <c r="B153" s="5" t="s">
        <v>1143</v>
      </c>
      <c r="C153" s="17" t="s">
        <v>1152</v>
      </c>
      <c r="D153" s="5" t="s">
        <v>1144</v>
      </c>
      <c r="E153" s="18">
        <v>110</v>
      </c>
      <c r="F153" s="5" t="s">
        <v>1151</v>
      </c>
      <c r="G153" s="13">
        <f>IF(COUNTIF($C$2:C152,C153)&gt;0,"",MAX($G$2:G152)+1)</f>
        <v>106</v>
      </c>
      <c r="H153" s="19" t="str">
        <f>IF(C153=Console!$B$5,MAX($H$2:H152)+1,"")</f>
        <v/>
      </c>
    </row>
    <row r="154" spans="2:8" x14ac:dyDescent="0.55000000000000004">
      <c r="B154" s="5" t="s">
        <v>105</v>
      </c>
      <c r="C154" s="17" t="s">
        <v>110</v>
      </c>
      <c r="D154" s="5" t="s">
        <v>106</v>
      </c>
      <c r="E154" s="18">
        <v>82</v>
      </c>
      <c r="F154" s="5" t="s">
        <v>109</v>
      </c>
      <c r="G154" s="13">
        <f>IF(COUNTIF($C$2:C153,C154)&gt;0,"",MAX($G$2:G153)+1)</f>
        <v>107</v>
      </c>
      <c r="H154" s="19" t="str">
        <f>IF(C154=Console!$B$5,MAX($H$2:H153)+1,"")</f>
        <v/>
      </c>
    </row>
    <row r="155" spans="2:8" x14ac:dyDescent="0.55000000000000004">
      <c r="B155" s="5" t="s">
        <v>105</v>
      </c>
      <c r="C155" s="17" t="s">
        <v>108</v>
      </c>
      <c r="D155" s="5" t="s">
        <v>106</v>
      </c>
      <c r="E155" s="18">
        <v>56.9</v>
      </c>
      <c r="F155" s="5" t="s">
        <v>107</v>
      </c>
      <c r="G155" s="13">
        <f>IF(COUNTIF($C$2:C154,C155)&gt;0,"",MAX($G$2:G154)+1)</f>
        <v>108</v>
      </c>
      <c r="H155" s="19" t="str">
        <f>IF(C155=Console!$B$5,MAX($H$2:H154)+1,"")</f>
        <v/>
      </c>
    </row>
    <row r="156" spans="2:8" x14ac:dyDescent="0.55000000000000004">
      <c r="B156" s="5" t="s">
        <v>105</v>
      </c>
      <c r="C156" s="17" t="s">
        <v>116</v>
      </c>
      <c r="D156" s="5" t="s">
        <v>106</v>
      </c>
      <c r="E156" s="18">
        <v>95.5</v>
      </c>
      <c r="F156" s="5" t="s">
        <v>115</v>
      </c>
      <c r="G156" s="13">
        <f>IF(COUNTIF($C$2:C155,C156)&gt;0,"",MAX($G$2:G155)+1)</f>
        <v>109</v>
      </c>
      <c r="H156" s="19" t="str">
        <f>IF(C156=Console!$B$5,MAX($H$2:H155)+1,"")</f>
        <v/>
      </c>
    </row>
    <row r="157" spans="2:8" x14ac:dyDescent="0.55000000000000004">
      <c r="B157" s="5" t="s">
        <v>804</v>
      </c>
      <c r="C157" s="17" t="s">
        <v>807</v>
      </c>
      <c r="D157" s="5" t="s">
        <v>805</v>
      </c>
      <c r="E157" s="18">
        <v>205</v>
      </c>
      <c r="F157" s="5" t="s">
        <v>806</v>
      </c>
      <c r="G157" s="13">
        <f>IF(COUNTIF($C$2:C156,C157)&gt;0,"",MAX($G$2:G156)+1)</f>
        <v>110</v>
      </c>
      <c r="H157" s="19" t="str">
        <f>IF(C157=Console!$B$5,MAX($H$2:H156)+1,"")</f>
        <v/>
      </c>
    </row>
    <row r="158" spans="2:8" x14ac:dyDescent="0.55000000000000004">
      <c r="B158" s="5" t="s">
        <v>804</v>
      </c>
      <c r="C158" s="17" t="s">
        <v>809</v>
      </c>
      <c r="D158" s="5" t="s">
        <v>805</v>
      </c>
      <c r="E158" s="18">
        <v>459</v>
      </c>
      <c r="F158" s="5" t="s">
        <v>808</v>
      </c>
      <c r="G158" s="13">
        <f>IF(COUNTIF($C$2:C157,C158)&gt;0,"",MAX($G$2:G157)+1)</f>
        <v>111</v>
      </c>
      <c r="H158" s="19" t="str">
        <f>IF(C158=Console!$B$5,MAX($H$2:H157)+1,"")</f>
        <v/>
      </c>
    </row>
    <row r="159" spans="2:8" x14ac:dyDescent="0.55000000000000004">
      <c r="B159" s="5" t="s">
        <v>804</v>
      </c>
      <c r="C159" s="17" t="s">
        <v>809</v>
      </c>
      <c r="D159" s="5" t="s">
        <v>805</v>
      </c>
      <c r="E159" s="18">
        <v>479</v>
      </c>
      <c r="F159" s="5" t="s">
        <v>812</v>
      </c>
      <c r="G159" s="13" t="str">
        <f>IF(COUNTIF($C$2:C158,C159)&gt;0,"",MAX($G$2:G158)+1)</f>
        <v/>
      </c>
      <c r="H159" s="19" t="str">
        <f>IF(C159=Console!$B$5,MAX($H$2:H158)+1,"")</f>
        <v/>
      </c>
    </row>
    <row r="160" spans="2:8" x14ac:dyDescent="0.55000000000000004">
      <c r="B160" s="5" t="s">
        <v>804</v>
      </c>
      <c r="C160" s="17" t="s">
        <v>814</v>
      </c>
      <c r="D160" s="5" t="s">
        <v>805</v>
      </c>
      <c r="E160" s="18">
        <v>133</v>
      </c>
      <c r="F160" s="5" t="s">
        <v>813</v>
      </c>
      <c r="G160" s="13">
        <f>IF(COUNTIF($C$2:C159,C160)&gt;0,"",MAX($G$2:G159)+1)</f>
        <v>112</v>
      </c>
      <c r="H160" s="19" t="str">
        <f>IF(C160=Console!$B$5,MAX($H$2:H159)+1,"")</f>
        <v/>
      </c>
    </row>
    <row r="161" spans="2:8" x14ac:dyDescent="0.55000000000000004">
      <c r="B161" s="5" t="s">
        <v>804</v>
      </c>
      <c r="C161" s="17" t="s">
        <v>814</v>
      </c>
      <c r="D161" s="5" t="s">
        <v>805</v>
      </c>
      <c r="E161" s="18">
        <v>474</v>
      </c>
      <c r="F161" s="5" t="s">
        <v>815</v>
      </c>
      <c r="G161" s="13" t="str">
        <f>IF(COUNTIF($C$2:C160,C161)&gt;0,"",MAX($G$2:G160)+1)</f>
        <v/>
      </c>
      <c r="H161" s="19" t="str">
        <f>IF(C161=Console!$B$5,MAX($H$2:H160)+1,"")</f>
        <v/>
      </c>
    </row>
    <row r="162" spans="2:8" x14ac:dyDescent="0.55000000000000004">
      <c r="B162" s="5" t="s">
        <v>804</v>
      </c>
      <c r="C162" s="17" t="s">
        <v>814</v>
      </c>
      <c r="D162" s="5" t="s">
        <v>805</v>
      </c>
      <c r="E162" s="18">
        <v>438</v>
      </c>
      <c r="F162" s="5" t="s">
        <v>816</v>
      </c>
      <c r="G162" s="13" t="str">
        <f>IF(COUNTIF($C$2:C161,C162)&gt;0,"",MAX($G$2:G161)+1)</f>
        <v/>
      </c>
      <c r="H162" s="19" t="str">
        <f>IF(C162=Console!$B$5,MAX($H$2:H161)+1,"")</f>
        <v/>
      </c>
    </row>
    <row r="163" spans="2:8" x14ac:dyDescent="0.55000000000000004">
      <c r="B163" s="5" t="s">
        <v>804</v>
      </c>
      <c r="C163" s="17" t="s">
        <v>818</v>
      </c>
      <c r="D163" s="5" t="s">
        <v>805</v>
      </c>
      <c r="E163" s="18">
        <v>468</v>
      </c>
      <c r="F163" s="5" t="s">
        <v>817</v>
      </c>
      <c r="G163" s="13">
        <f>IF(COUNTIF($C$2:C162,C163)&gt;0,"",MAX($G$2:G162)+1)</f>
        <v>113</v>
      </c>
      <c r="H163" s="19" t="str">
        <f>IF(C163=Console!$B$5,MAX($H$2:H162)+1,"")</f>
        <v/>
      </c>
    </row>
    <row r="164" spans="2:8" x14ac:dyDescent="0.55000000000000004">
      <c r="B164" s="5" t="s">
        <v>804</v>
      </c>
      <c r="C164" s="17" t="s">
        <v>820</v>
      </c>
      <c r="D164" s="5" t="s">
        <v>805</v>
      </c>
      <c r="E164" s="18">
        <v>104</v>
      </c>
      <c r="F164" s="5" t="s">
        <v>819</v>
      </c>
      <c r="G164" s="13">
        <f>IF(COUNTIF($C$2:C163,C164)&gt;0,"",MAX($G$2:G163)+1)</f>
        <v>114</v>
      </c>
      <c r="H164" s="19" t="str">
        <f>IF(C164=Console!$B$5,MAX($H$2:H163)+1,"")</f>
        <v/>
      </c>
    </row>
    <row r="165" spans="2:8" x14ac:dyDescent="0.55000000000000004">
      <c r="B165" s="5" t="s">
        <v>105</v>
      </c>
      <c r="C165" s="17" t="s">
        <v>124</v>
      </c>
      <c r="D165" s="5" t="s">
        <v>106</v>
      </c>
      <c r="E165" s="18">
        <v>175.5</v>
      </c>
      <c r="F165" s="5" t="s">
        <v>123</v>
      </c>
      <c r="G165" s="13">
        <f>IF(COUNTIF($C$2:C164,C165)&gt;0,"",MAX($G$2:G164)+1)</f>
        <v>115</v>
      </c>
      <c r="H165" s="19" t="str">
        <f>IF(C165=Console!$B$5,MAX($H$2:H164)+1,"")</f>
        <v/>
      </c>
    </row>
    <row r="166" spans="2:8" x14ac:dyDescent="0.55000000000000004">
      <c r="B166" s="5" t="s">
        <v>135</v>
      </c>
      <c r="C166" s="17" t="s">
        <v>138</v>
      </c>
      <c r="D166" s="5" t="s">
        <v>136</v>
      </c>
      <c r="E166" s="18">
        <v>411</v>
      </c>
      <c r="F166" s="5" t="s">
        <v>137</v>
      </c>
      <c r="G166" s="13">
        <f>IF(COUNTIF($C$2:C165,C166)&gt;0,"",MAX($G$2:G165)+1)</f>
        <v>116</v>
      </c>
      <c r="H166" s="19" t="str">
        <f>IF(C166=Console!$B$5,MAX($H$2:H165)+1,"")</f>
        <v/>
      </c>
    </row>
    <row r="167" spans="2:8" x14ac:dyDescent="0.55000000000000004">
      <c r="B167" s="5" t="s">
        <v>485</v>
      </c>
      <c r="C167" s="17" t="s">
        <v>488</v>
      </c>
      <c r="D167" s="5" t="s">
        <v>486</v>
      </c>
      <c r="E167" s="18">
        <v>175.03</v>
      </c>
      <c r="F167" s="5" t="s">
        <v>487</v>
      </c>
      <c r="G167" s="13">
        <f>IF(COUNTIF($C$2:C166,C167)&gt;0,"",MAX($G$2:G166)+1)</f>
        <v>117</v>
      </c>
      <c r="H167" s="19" t="str">
        <f>IF(C167=Console!$B$5,MAX($H$2:H166)+1,"")</f>
        <v/>
      </c>
    </row>
    <row r="168" spans="2:8" x14ac:dyDescent="0.55000000000000004">
      <c r="B168" s="5" t="s">
        <v>548</v>
      </c>
      <c r="C168" s="17" t="s">
        <v>551</v>
      </c>
      <c r="D168" s="5" t="s">
        <v>549</v>
      </c>
      <c r="E168" s="18">
        <v>190.85</v>
      </c>
      <c r="F168" s="5" t="s">
        <v>550</v>
      </c>
      <c r="G168" s="13">
        <f>IF(COUNTIF($C$2:C167,C168)&gt;0,"",MAX($G$2:G167)+1)</f>
        <v>118</v>
      </c>
      <c r="H168" s="19" t="str">
        <f>IF(C168=Console!$B$5,MAX($H$2:H167)+1,"")</f>
        <v/>
      </c>
    </row>
    <row r="169" spans="2:8" x14ac:dyDescent="0.55000000000000004">
      <c r="B169" s="5" t="s">
        <v>1143</v>
      </c>
      <c r="C169" s="17" t="s">
        <v>1146</v>
      </c>
      <c r="D169" s="5" t="s">
        <v>1144</v>
      </c>
      <c r="E169" s="18">
        <v>285</v>
      </c>
      <c r="F169" s="5" t="s">
        <v>1145</v>
      </c>
      <c r="G169" s="13">
        <f>IF(COUNTIF($C$2:C168,C169)&gt;0,"",MAX($G$2:G168)+1)</f>
        <v>119</v>
      </c>
      <c r="H169" s="19" t="str">
        <f>IF(C169=Console!$B$5,MAX($H$2:H168)+1,"")</f>
        <v/>
      </c>
    </row>
    <row r="170" spans="2:8" x14ac:dyDescent="0.55000000000000004">
      <c r="B170" s="5" t="s">
        <v>91</v>
      </c>
      <c r="C170" s="17" t="s">
        <v>96</v>
      </c>
      <c r="D170" s="5" t="s">
        <v>92</v>
      </c>
      <c r="E170" s="18">
        <v>342</v>
      </c>
      <c r="F170" s="5" t="s">
        <v>95</v>
      </c>
      <c r="G170" s="13">
        <f>IF(COUNTIF($C$2:C169,C170)&gt;0,"",MAX($G$2:G169)+1)</f>
        <v>120</v>
      </c>
      <c r="H170" s="19" t="str">
        <f>IF(C170=Console!$B$5,MAX($H$2:H169)+1,"")</f>
        <v/>
      </c>
    </row>
    <row r="171" spans="2:8" x14ac:dyDescent="0.55000000000000004">
      <c r="B171" s="5" t="s">
        <v>258</v>
      </c>
      <c r="C171" s="17" t="s">
        <v>281</v>
      </c>
      <c r="D171" s="5" t="s">
        <v>259</v>
      </c>
      <c r="E171" s="18">
        <v>96</v>
      </c>
      <c r="F171" s="5" t="s">
        <v>280</v>
      </c>
      <c r="G171" s="13">
        <f>IF(COUNTIF($C$2:C170,C171)&gt;0,"",MAX($G$2:G170)+1)</f>
        <v>121</v>
      </c>
      <c r="H171" s="19" t="str">
        <f>IF(C171=Console!$B$5,MAX($H$2:H170)+1,"")</f>
        <v/>
      </c>
    </row>
    <row r="172" spans="2:8" x14ac:dyDescent="0.55000000000000004">
      <c r="B172" s="5" t="s">
        <v>258</v>
      </c>
      <c r="C172" s="17" t="s">
        <v>281</v>
      </c>
      <c r="D172" s="5" t="s">
        <v>259</v>
      </c>
      <c r="E172" s="18">
        <v>162</v>
      </c>
      <c r="F172" s="5" t="s">
        <v>298</v>
      </c>
      <c r="G172" s="13" t="str">
        <f>IF(COUNTIF($C$2:C171,C172)&gt;0,"",MAX($G$2:G171)+1)</f>
        <v/>
      </c>
      <c r="H172" s="19" t="str">
        <f>IF(C172=Console!$B$5,MAX($H$2:H171)+1,"")</f>
        <v/>
      </c>
    </row>
    <row r="173" spans="2:8" x14ac:dyDescent="0.55000000000000004">
      <c r="B173" s="5" t="s">
        <v>682</v>
      </c>
      <c r="C173" s="17" t="s">
        <v>715</v>
      </c>
      <c r="D173" s="5" t="s">
        <v>683</v>
      </c>
      <c r="E173" s="18">
        <v>44</v>
      </c>
      <c r="F173" s="5" t="s">
        <v>714</v>
      </c>
      <c r="G173" s="13">
        <f>IF(COUNTIF($C$2:C172,C173)&gt;0,"",MAX($G$2:G172)+1)</f>
        <v>122</v>
      </c>
      <c r="H173" s="19" t="str">
        <f>IF(C173=Console!$B$5,MAX($H$2:H172)+1,"")</f>
        <v/>
      </c>
    </row>
    <row r="174" spans="2:8" x14ac:dyDescent="0.55000000000000004">
      <c r="B174" s="5" t="s">
        <v>258</v>
      </c>
      <c r="C174" s="17" t="s">
        <v>300</v>
      </c>
      <c r="D174" s="5" t="s">
        <v>259</v>
      </c>
      <c r="E174" s="18">
        <v>93</v>
      </c>
      <c r="F174" s="5" t="s">
        <v>299</v>
      </c>
      <c r="G174" s="13">
        <f>IF(COUNTIF($C$2:C173,C174)&gt;0,"",MAX($G$2:G173)+1)</f>
        <v>123</v>
      </c>
      <c r="H174" s="19" t="str">
        <f>IF(C174=Console!$B$5,MAX($H$2:H173)+1,"")</f>
        <v/>
      </c>
    </row>
    <row r="175" spans="2:8" x14ac:dyDescent="0.55000000000000004">
      <c r="B175" s="5" t="s">
        <v>913</v>
      </c>
      <c r="C175" s="17" t="s">
        <v>916</v>
      </c>
      <c r="D175" s="5" t="s">
        <v>914</v>
      </c>
      <c r="E175" s="18">
        <v>60</v>
      </c>
      <c r="F175" s="5" t="s">
        <v>915</v>
      </c>
      <c r="G175" s="13">
        <f>IF(COUNTIF($C$2:C174,C175)&gt;0,"",MAX($G$2:G174)+1)</f>
        <v>124</v>
      </c>
      <c r="H175" s="19" t="str">
        <f>IF(C175=Console!$B$5,MAX($H$2:H174)+1,"")</f>
        <v/>
      </c>
    </row>
    <row r="176" spans="2:8" x14ac:dyDescent="0.55000000000000004">
      <c r="B176" s="5" t="s">
        <v>1081</v>
      </c>
      <c r="C176" s="17" t="s">
        <v>1116</v>
      </c>
      <c r="D176" s="5" t="s">
        <v>1082</v>
      </c>
      <c r="E176" s="18">
        <v>170</v>
      </c>
      <c r="F176" s="5" t="s">
        <v>1115</v>
      </c>
      <c r="G176" s="13">
        <f>IF(COUNTIF($C$2:C175,C176)&gt;0,"",MAX($G$2:G175)+1)</f>
        <v>125</v>
      </c>
      <c r="H176" s="19" t="str">
        <f>IF(C176=Console!$B$5,MAX($H$2:H175)+1,"")</f>
        <v/>
      </c>
    </row>
    <row r="177" spans="2:8" x14ac:dyDescent="0.55000000000000004">
      <c r="B177" s="5" t="s">
        <v>143</v>
      </c>
      <c r="C177" s="17" t="s">
        <v>242</v>
      </c>
      <c r="D177" s="5" t="s">
        <v>144</v>
      </c>
      <c r="E177" s="18">
        <v>94</v>
      </c>
      <c r="F177" s="5" t="s">
        <v>241</v>
      </c>
      <c r="G177" s="13">
        <f>IF(COUNTIF($C$2:C176,C177)&gt;0,"",MAX($G$2:G176)+1)</f>
        <v>126</v>
      </c>
      <c r="H177" s="19" t="str">
        <f>IF(C177=Console!$B$5,MAX($H$2:H176)+1,"")</f>
        <v/>
      </c>
    </row>
    <row r="178" spans="2:8" x14ac:dyDescent="0.55000000000000004">
      <c r="B178" s="5" t="s">
        <v>1213</v>
      </c>
      <c r="C178" s="17" t="s">
        <v>1215</v>
      </c>
      <c r="D178" s="5" t="s">
        <v>1214</v>
      </c>
      <c r="E178" s="18">
        <v>27.4</v>
      </c>
      <c r="F178" s="5" t="s">
        <v>507</v>
      </c>
      <c r="G178" s="13">
        <f>IF(COUNTIF($C$2:C177,C178)&gt;0,"",MAX($G$2:G177)+1)</f>
        <v>127</v>
      </c>
      <c r="H178" s="19" t="str">
        <f>IF(C178=Console!$B$5,MAX($H$2:H177)+1,"")</f>
        <v/>
      </c>
    </row>
    <row r="179" spans="2:8" x14ac:dyDescent="0.55000000000000004">
      <c r="B179" s="5" t="s">
        <v>1213</v>
      </c>
      <c r="C179" s="17" t="s">
        <v>1216</v>
      </c>
      <c r="D179" s="5" t="s">
        <v>1214</v>
      </c>
      <c r="E179" s="18">
        <v>53.5</v>
      </c>
      <c r="F179" s="5" t="s">
        <v>507</v>
      </c>
      <c r="G179" s="13">
        <f>IF(COUNTIF($C$2:C178,C179)&gt;0,"",MAX($G$2:G178)+1)</f>
        <v>128</v>
      </c>
      <c r="H179" s="19" t="str">
        <f>IF(C179=Console!$B$5,MAX($H$2:H178)+1,"")</f>
        <v/>
      </c>
    </row>
    <row r="180" spans="2:8" x14ac:dyDescent="0.55000000000000004">
      <c r="B180" s="5" t="s">
        <v>1217</v>
      </c>
      <c r="C180" s="17" t="s">
        <v>1222</v>
      </c>
      <c r="D180" s="5" t="s">
        <v>1218</v>
      </c>
      <c r="E180" s="18">
        <v>40</v>
      </c>
      <c r="F180" s="5" t="s">
        <v>1221</v>
      </c>
      <c r="G180" s="13">
        <f>IF(COUNTIF($C$2:C179,C180)&gt;0,"",MAX($G$2:G179)+1)</f>
        <v>129</v>
      </c>
      <c r="H180" s="19" t="str">
        <f>IF(C180=Console!$B$5,MAX($H$2:H179)+1,"")</f>
        <v/>
      </c>
    </row>
    <row r="181" spans="2:8" x14ac:dyDescent="0.55000000000000004">
      <c r="B181" s="5" t="s">
        <v>682</v>
      </c>
      <c r="C181" s="17" t="s">
        <v>717</v>
      </c>
      <c r="D181" s="5" t="s">
        <v>683</v>
      </c>
      <c r="E181" s="18">
        <v>13.33</v>
      </c>
      <c r="F181" s="5" t="s">
        <v>716</v>
      </c>
      <c r="G181" s="13">
        <f>IF(COUNTIF($C$2:C180,C181)&gt;0,"",MAX($G$2:G180)+1)</f>
        <v>130</v>
      </c>
      <c r="H181" s="19" t="str">
        <f>IF(C181=Console!$B$5,MAX($H$2:H180)+1,"")</f>
        <v/>
      </c>
    </row>
    <row r="182" spans="2:8" x14ac:dyDescent="0.55000000000000004">
      <c r="B182" s="5" t="s">
        <v>445</v>
      </c>
      <c r="C182" s="17" t="s">
        <v>456</v>
      </c>
      <c r="D182" s="5" t="s">
        <v>446</v>
      </c>
      <c r="E182" s="18">
        <v>96.9</v>
      </c>
      <c r="F182" s="5" t="s">
        <v>455</v>
      </c>
      <c r="G182" s="13">
        <f>IF(COUNTIF($C$2:C181,C182)&gt;0,"",MAX($G$2:G181)+1)</f>
        <v>131</v>
      </c>
      <c r="H182" s="19" t="str">
        <f>IF(C182=Console!$B$5,MAX($H$2:H181)+1,"")</f>
        <v/>
      </c>
    </row>
    <row r="183" spans="2:8" x14ac:dyDescent="0.55000000000000004">
      <c r="B183" s="5" t="s">
        <v>445</v>
      </c>
      <c r="C183" s="17" t="s">
        <v>460</v>
      </c>
      <c r="D183" s="5" t="s">
        <v>446</v>
      </c>
      <c r="E183" s="18">
        <v>134</v>
      </c>
      <c r="F183" s="5" t="s">
        <v>459</v>
      </c>
      <c r="G183" s="13">
        <f>IF(COUNTIF($C$2:C182,C183)&gt;0,"",MAX($G$2:G182)+1)</f>
        <v>132</v>
      </c>
      <c r="H183" s="19" t="str">
        <f>IF(C183=Console!$B$5,MAX($H$2:H182)+1,"")</f>
        <v/>
      </c>
    </row>
    <row r="184" spans="2:8" x14ac:dyDescent="0.55000000000000004">
      <c r="B184" s="5" t="s">
        <v>445</v>
      </c>
      <c r="C184" s="17" t="s">
        <v>460</v>
      </c>
      <c r="D184" s="5" t="s">
        <v>446</v>
      </c>
      <c r="E184" s="18">
        <v>51.9</v>
      </c>
      <c r="F184" s="5" t="s">
        <v>461</v>
      </c>
      <c r="G184" s="13" t="str">
        <f>IF(COUNTIF($C$2:C183,C184)&gt;0,"",MAX($G$2:G183)+1)</f>
        <v/>
      </c>
      <c r="H184" s="19" t="str">
        <f>IF(C184=Console!$B$5,MAX($H$2:H183)+1,"")</f>
        <v/>
      </c>
    </row>
    <row r="185" spans="2:8" x14ac:dyDescent="0.55000000000000004">
      <c r="B185" s="5" t="s">
        <v>445</v>
      </c>
      <c r="C185" s="17" t="s">
        <v>463</v>
      </c>
      <c r="D185" s="5" t="s">
        <v>446</v>
      </c>
      <c r="E185" s="18">
        <v>127</v>
      </c>
      <c r="F185" s="5" t="s">
        <v>462</v>
      </c>
      <c r="G185" s="13">
        <f>IF(COUNTIF($C$2:C184,C185)&gt;0,"",MAX($G$2:G184)+1)</f>
        <v>133</v>
      </c>
      <c r="H185" s="19" t="str">
        <f>IF(C185=Console!$B$5,MAX($H$2:H184)+1,"")</f>
        <v/>
      </c>
    </row>
    <row r="186" spans="2:8" x14ac:dyDescent="0.55000000000000004">
      <c r="B186" s="5" t="s">
        <v>445</v>
      </c>
      <c r="C186" s="17" t="s">
        <v>463</v>
      </c>
      <c r="D186" s="5" t="s">
        <v>446</v>
      </c>
      <c r="E186" s="18">
        <v>101</v>
      </c>
      <c r="F186" s="5" t="s">
        <v>464</v>
      </c>
      <c r="G186" s="13" t="str">
        <f>IF(COUNTIF($C$2:C185,C186)&gt;0,"",MAX($G$2:G185)+1)</f>
        <v/>
      </c>
      <c r="H186" s="19" t="str">
        <f>IF(C186=Console!$B$5,MAX($H$2:H185)+1,"")</f>
        <v/>
      </c>
    </row>
    <row r="187" spans="2:8" x14ac:dyDescent="0.55000000000000004">
      <c r="B187" s="5" t="s">
        <v>445</v>
      </c>
      <c r="C187" s="17" t="s">
        <v>463</v>
      </c>
      <c r="D187" s="5" t="s">
        <v>446</v>
      </c>
      <c r="E187" s="18">
        <v>148</v>
      </c>
      <c r="F187" s="5" t="s">
        <v>465</v>
      </c>
      <c r="G187" s="13" t="str">
        <f>IF(COUNTIF($C$2:C186,C187)&gt;0,"",MAX($G$2:G186)+1)</f>
        <v/>
      </c>
      <c r="H187" s="19" t="str">
        <f>IF(C187=Console!$B$5,MAX($H$2:H186)+1,"")</f>
        <v/>
      </c>
    </row>
    <row r="188" spans="2:8" x14ac:dyDescent="0.55000000000000004">
      <c r="B188" s="5" t="s">
        <v>445</v>
      </c>
      <c r="C188" s="17" t="s">
        <v>458</v>
      </c>
      <c r="D188" s="5" t="s">
        <v>446</v>
      </c>
      <c r="E188" s="18">
        <v>67</v>
      </c>
      <c r="F188" s="5" t="s">
        <v>457</v>
      </c>
      <c r="G188" s="13">
        <f>IF(COUNTIF($C$2:C187,C188)&gt;0,"",MAX($G$2:G187)+1)</f>
        <v>134</v>
      </c>
      <c r="H188" s="19" t="str">
        <f>IF(C188=Console!$B$5,MAX($H$2:H187)+1,"")</f>
        <v/>
      </c>
    </row>
    <row r="189" spans="2:8" x14ac:dyDescent="0.55000000000000004">
      <c r="B189" s="5" t="s">
        <v>347</v>
      </c>
      <c r="C189" s="17" t="s">
        <v>357</v>
      </c>
      <c r="D189" s="5" t="s">
        <v>348</v>
      </c>
      <c r="E189" s="18">
        <v>368</v>
      </c>
      <c r="F189" s="5" t="s">
        <v>356</v>
      </c>
      <c r="G189" s="13">
        <f>IF(COUNTIF($C$2:C188,C189)&gt;0,"",MAX($G$2:G188)+1)</f>
        <v>135</v>
      </c>
      <c r="H189" s="19" t="str">
        <f>IF(C189=Console!$B$5,MAX($H$2:H188)+1,"")</f>
        <v/>
      </c>
    </row>
    <row r="190" spans="2:8" x14ac:dyDescent="0.55000000000000004">
      <c r="B190" s="5" t="s">
        <v>347</v>
      </c>
      <c r="C190" s="17" t="s">
        <v>357</v>
      </c>
      <c r="D190" s="5" t="s">
        <v>348</v>
      </c>
      <c r="E190" s="18">
        <v>411</v>
      </c>
      <c r="F190" s="5" t="s">
        <v>358</v>
      </c>
      <c r="G190" s="13" t="str">
        <f>IF(COUNTIF($C$2:C189,C190)&gt;0,"",MAX($G$2:G189)+1)</f>
        <v/>
      </c>
      <c r="H190" s="19" t="str">
        <f>IF(C190=Console!$B$5,MAX($H$2:H189)+1,"")</f>
        <v/>
      </c>
    </row>
    <row r="191" spans="2:8" x14ac:dyDescent="0.55000000000000004">
      <c r="B191" s="5" t="s">
        <v>894</v>
      </c>
      <c r="C191" s="17" t="s">
        <v>899</v>
      </c>
      <c r="D191" s="5" t="s">
        <v>895</v>
      </c>
      <c r="E191" s="18">
        <v>50</v>
      </c>
      <c r="F191" s="5" t="s">
        <v>898</v>
      </c>
      <c r="G191" s="13">
        <f>IF(COUNTIF($C$2:C190,C191)&gt;0,"",MAX($G$2:G190)+1)</f>
        <v>136</v>
      </c>
      <c r="H191" s="19" t="str">
        <f>IF(C191=Console!$B$5,MAX($H$2:H190)+1,"")</f>
        <v/>
      </c>
    </row>
    <row r="192" spans="2:8" x14ac:dyDescent="0.55000000000000004">
      <c r="B192" s="5" t="s">
        <v>894</v>
      </c>
      <c r="C192" s="17" t="s">
        <v>901</v>
      </c>
      <c r="D192" s="5" t="s">
        <v>895</v>
      </c>
      <c r="E192" s="18">
        <v>142.5</v>
      </c>
      <c r="F192" s="5" t="s">
        <v>900</v>
      </c>
      <c r="G192" s="13">
        <f>IF(COUNTIF($C$2:C191,C192)&gt;0,"",MAX($G$2:G191)+1)</f>
        <v>137</v>
      </c>
      <c r="H192" s="19" t="str">
        <f>IF(C192=Console!$B$5,MAX($H$2:H191)+1,"")</f>
        <v/>
      </c>
    </row>
    <row r="193" spans="2:8" x14ac:dyDescent="0.55000000000000004">
      <c r="B193" s="5" t="s">
        <v>105</v>
      </c>
      <c r="C193" s="17" t="s">
        <v>128</v>
      </c>
      <c r="D193" s="5" t="s">
        <v>106</v>
      </c>
      <c r="E193" s="18">
        <v>53</v>
      </c>
      <c r="F193" s="5" t="s">
        <v>127</v>
      </c>
      <c r="G193" s="13">
        <f>IF(COUNTIF($C$2:C192,C193)&gt;0,"",MAX($G$2:G192)+1)</f>
        <v>138</v>
      </c>
      <c r="H193" s="19" t="str">
        <f>IF(C193=Console!$B$5,MAX($H$2:H192)+1,"")</f>
        <v/>
      </c>
    </row>
    <row r="194" spans="2:8" x14ac:dyDescent="0.55000000000000004">
      <c r="B194" s="5" t="s">
        <v>105</v>
      </c>
      <c r="C194" s="17" t="s">
        <v>132</v>
      </c>
      <c r="D194" s="5" t="s">
        <v>106</v>
      </c>
      <c r="E194" s="18">
        <v>276</v>
      </c>
      <c r="F194" s="5" t="s">
        <v>131</v>
      </c>
      <c r="G194" s="13">
        <f>IF(COUNTIF($C$2:C193,C194)&gt;0,"",MAX($G$2:G193)+1)</f>
        <v>139</v>
      </c>
      <c r="H194" s="19" t="str">
        <f>IF(C194=Console!$B$5,MAX($H$2:H193)+1,"")</f>
        <v/>
      </c>
    </row>
    <row r="195" spans="2:8" x14ac:dyDescent="0.55000000000000004">
      <c r="B195" s="5" t="s">
        <v>91</v>
      </c>
      <c r="C195" s="17" t="s">
        <v>94</v>
      </c>
      <c r="D195" s="5" t="s">
        <v>92</v>
      </c>
      <c r="E195" s="18">
        <v>43</v>
      </c>
      <c r="F195" s="5" t="s">
        <v>93</v>
      </c>
      <c r="G195" s="13">
        <f>IF(COUNTIF($C$2:C194,C195)&gt;0,"",MAX($G$2:G194)+1)</f>
        <v>140</v>
      </c>
      <c r="H195" s="19" t="str">
        <f>IF(C195=Console!$B$5,MAX($H$2:H194)+1,"")</f>
        <v/>
      </c>
    </row>
    <row r="196" spans="2:8" x14ac:dyDescent="0.55000000000000004">
      <c r="B196" s="5" t="s">
        <v>445</v>
      </c>
      <c r="C196" s="17" t="s">
        <v>467</v>
      </c>
      <c r="D196" s="5" t="s">
        <v>446</v>
      </c>
      <c r="E196" s="18">
        <v>50</v>
      </c>
      <c r="F196" s="5" t="s">
        <v>466</v>
      </c>
      <c r="G196" s="13">
        <f>IF(COUNTIF($C$2:C195,C196)&gt;0,"",MAX($G$2:G195)+1)</f>
        <v>141</v>
      </c>
      <c r="H196" s="19" t="str">
        <f>IF(C196=Console!$B$5,MAX($H$2:H195)+1,"")</f>
        <v/>
      </c>
    </row>
    <row r="197" spans="2:8" x14ac:dyDescent="0.55000000000000004">
      <c r="B197" s="5" t="s">
        <v>258</v>
      </c>
      <c r="C197" s="17" t="s">
        <v>261</v>
      </c>
      <c r="D197" s="5" t="s">
        <v>259</v>
      </c>
      <c r="E197" s="18">
        <v>62</v>
      </c>
      <c r="F197" s="5" t="s">
        <v>260</v>
      </c>
      <c r="G197" s="13">
        <f>IF(COUNTIF($C$2:C196,C197)&gt;0,"",MAX($G$2:G196)+1)</f>
        <v>142</v>
      </c>
      <c r="H197" s="19" t="str">
        <f>IF(C197=Console!$B$5,MAX($H$2:H196)+1,"")</f>
        <v/>
      </c>
    </row>
    <row r="198" spans="2:8" x14ac:dyDescent="0.55000000000000004">
      <c r="B198" s="5" t="s">
        <v>258</v>
      </c>
      <c r="C198" s="17" t="s">
        <v>274</v>
      </c>
      <c r="D198" s="5" t="s">
        <v>259</v>
      </c>
      <c r="E198" s="18">
        <v>169</v>
      </c>
      <c r="F198" s="5" t="s">
        <v>273</v>
      </c>
      <c r="G198" s="13">
        <f>IF(COUNTIF($C$2:C197,C198)&gt;0,"",MAX($G$2:G197)+1)</f>
        <v>143</v>
      </c>
      <c r="H198" s="19" t="str">
        <f>IF(C198=Console!$B$5,MAX($H$2:H197)+1,"")</f>
        <v/>
      </c>
    </row>
    <row r="199" spans="2:8" x14ac:dyDescent="0.55000000000000004">
      <c r="B199" s="5" t="s">
        <v>258</v>
      </c>
      <c r="C199" s="17" t="s">
        <v>274</v>
      </c>
      <c r="D199" s="5" t="s">
        <v>259</v>
      </c>
      <c r="E199" s="18">
        <v>144</v>
      </c>
      <c r="F199" s="5" t="s">
        <v>275</v>
      </c>
      <c r="G199" s="13" t="str">
        <f>IF(COUNTIF($C$2:C198,C199)&gt;0,"",MAX($G$2:G198)+1)</f>
        <v/>
      </c>
      <c r="H199" s="19" t="str">
        <f>IF(C199=Console!$B$5,MAX($H$2:H198)+1,"")</f>
        <v/>
      </c>
    </row>
    <row r="200" spans="2:8" x14ac:dyDescent="0.55000000000000004">
      <c r="B200" s="5" t="s">
        <v>258</v>
      </c>
      <c r="C200" s="17" t="s">
        <v>274</v>
      </c>
      <c r="D200" s="5" t="s">
        <v>259</v>
      </c>
      <c r="E200" s="18">
        <v>165</v>
      </c>
      <c r="F200" s="5" t="s">
        <v>276</v>
      </c>
      <c r="G200" s="13" t="str">
        <f>IF(COUNTIF($C$2:C199,C200)&gt;0,"",MAX($G$2:G199)+1)</f>
        <v/>
      </c>
      <c r="H200" s="19" t="str">
        <f>IF(C200=Console!$B$5,MAX($H$2:H199)+1,"")</f>
        <v/>
      </c>
    </row>
    <row r="201" spans="2:8" x14ac:dyDescent="0.55000000000000004">
      <c r="B201" s="5" t="s">
        <v>258</v>
      </c>
      <c r="C201" s="17" t="s">
        <v>274</v>
      </c>
      <c r="D201" s="5" t="s">
        <v>259</v>
      </c>
      <c r="E201" s="18">
        <v>150</v>
      </c>
      <c r="F201" s="5" t="s">
        <v>282</v>
      </c>
      <c r="G201" s="13" t="str">
        <f>IF(COUNTIF($C$2:C200,C201)&gt;0,"",MAX($G$2:G200)+1)</f>
        <v/>
      </c>
      <c r="H201" s="19" t="str">
        <f>IF(C201=Console!$B$5,MAX($H$2:H200)+1,"")</f>
        <v/>
      </c>
    </row>
    <row r="202" spans="2:8" x14ac:dyDescent="0.55000000000000004">
      <c r="B202" s="5" t="s">
        <v>258</v>
      </c>
      <c r="C202" s="17" t="s">
        <v>274</v>
      </c>
      <c r="D202" s="5" t="s">
        <v>259</v>
      </c>
      <c r="E202" s="18">
        <v>171</v>
      </c>
      <c r="F202" s="5" t="s">
        <v>283</v>
      </c>
      <c r="G202" s="13" t="str">
        <f>IF(COUNTIF($C$2:C201,C202)&gt;0,"",MAX($G$2:G201)+1)</f>
        <v/>
      </c>
      <c r="H202" s="19" t="str">
        <f>IF(C202=Console!$B$5,MAX($H$2:H201)+1,"")</f>
        <v/>
      </c>
    </row>
    <row r="203" spans="2:8" x14ac:dyDescent="0.55000000000000004">
      <c r="B203" s="5" t="s">
        <v>258</v>
      </c>
      <c r="C203" s="17" t="s">
        <v>285</v>
      </c>
      <c r="D203" s="5" t="s">
        <v>259</v>
      </c>
      <c r="E203" s="18">
        <v>137</v>
      </c>
      <c r="F203" s="5" t="s">
        <v>284</v>
      </c>
      <c r="G203" s="13">
        <f>IF(COUNTIF($C$2:C202,C203)&gt;0,"",MAX($G$2:G202)+1)</f>
        <v>144</v>
      </c>
      <c r="H203" s="19" t="str">
        <f>IF(C203=Console!$B$5,MAX($H$2:H202)+1,"")</f>
        <v/>
      </c>
    </row>
    <row r="204" spans="2:8" x14ac:dyDescent="0.55000000000000004">
      <c r="B204" s="5" t="s">
        <v>258</v>
      </c>
      <c r="C204" s="17" t="s">
        <v>285</v>
      </c>
      <c r="D204" s="5" t="s">
        <v>259</v>
      </c>
      <c r="E204" s="18">
        <v>151</v>
      </c>
      <c r="F204" s="5" t="s">
        <v>286</v>
      </c>
      <c r="G204" s="13" t="str">
        <f>IF(COUNTIF($C$2:C203,C204)&gt;0,"",MAX($G$2:G203)+1)</f>
        <v/>
      </c>
      <c r="H204" s="19" t="str">
        <f>IF(C204=Console!$B$5,MAX($H$2:H203)+1,"")</f>
        <v/>
      </c>
    </row>
    <row r="205" spans="2:8" x14ac:dyDescent="0.55000000000000004">
      <c r="B205" s="5" t="s">
        <v>258</v>
      </c>
      <c r="C205" s="17" t="s">
        <v>285</v>
      </c>
      <c r="D205" s="5" t="s">
        <v>259</v>
      </c>
      <c r="E205" s="18">
        <v>165</v>
      </c>
      <c r="F205" s="5" t="s">
        <v>287</v>
      </c>
      <c r="G205" s="13" t="str">
        <f>IF(COUNTIF($C$2:C204,C205)&gt;0,"",MAX($G$2:G204)+1)</f>
        <v/>
      </c>
      <c r="H205" s="19" t="str">
        <f>IF(C205=Console!$B$5,MAX($H$2:H204)+1,"")</f>
        <v/>
      </c>
    </row>
    <row r="206" spans="2:8" x14ac:dyDescent="0.55000000000000004">
      <c r="B206" s="5" t="s">
        <v>258</v>
      </c>
      <c r="C206" s="17" t="s">
        <v>285</v>
      </c>
      <c r="D206" s="5" t="s">
        <v>259</v>
      </c>
      <c r="E206" s="18">
        <v>200.74</v>
      </c>
      <c r="F206" s="5" t="s">
        <v>288</v>
      </c>
      <c r="G206" s="13" t="str">
        <f>IF(COUNTIF($C$2:C205,C206)&gt;0,"",MAX($G$2:G205)+1)</f>
        <v/>
      </c>
      <c r="H206" s="19" t="str">
        <f>IF(C206=Console!$B$5,MAX($H$2:H205)+1,"")</f>
        <v/>
      </c>
    </row>
    <row r="207" spans="2:8" x14ac:dyDescent="0.55000000000000004">
      <c r="B207" s="5" t="s">
        <v>258</v>
      </c>
      <c r="C207" s="17" t="s">
        <v>285</v>
      </c>
      <c r="D207" s="5" t="s">
        <v>259</v>
      </c>
      <c r="E207" s="18">
        <v>160</v>
      </c>
      <c r="F207" s="5" t="s">
        <v>289</v>
      </c>
      <c r="G207" s="13" t="str">
        <f>IF(COUNTIF($C$2:C206,C207)&gt;0,"",MAX($G$2:G206)+1)</f>
        <v/>
      </c>
      <c r="H207" s="19" t="str">
        <f>IF(C207=Console!$B$5,MAX($H$2:H206)+1,"")</f>
        <v/>
      </c>
    </row>
    <row r="208" spans="2:8" x14ac:dyDescent="0.55000000000000004">
      <c r="B208" s="5" t="s">
        <v>258</v>
      </c>
      <c r="C208" s="17" t="s">
        <v>285</v>
      </c>
      <c r="D208" s="5" t="s">
        <v>259</v>
      </c>
      <c r="E208" s="18">
        <v>159</v>
      </c>
      <c r="F208" s="5" t="s">
        <v>290</v>
      </c>
      <c r="G208" s="13" t="str">
        <f>IF(COUNTIF($C$2:C207,C208)&gt;0,"",MAX($G$2:G207)+1)</f>
        <v/>
      </c>
      <c r="H208" s="19" t="str">
        <f>IF(C208=Console!$B$5,MAX($H$2:H207)+1,"")</f>
        <v/>
      </c>
    </row>
    <row r="209" spans="2:8" x14ac:dyDescent="0.55000000000000004">
      <c r="B209" s="5" t="s">
        <v>258</v>
      </c>
      <c r="C209" s="17" t="s">
        <v>285</v>
      </c>
      <c r="D209" s="5" t="s">
        <v>259</v>
      </c>
      <c r="E209" s="18">
        <v>159</v>
      </c>
      <c r="F209" s="5" t="s">
        <v>291</v>
      </c>
      <c r="G209" s="13" t="str">
        <f>IF(COUNTIF($C$2:C208,C209)&gt;0,"",MAX($G$2:G208)+1)</f>
        <v/>
      </c>
      <c r="H209" s="19" t="str">
        <f>IF(C209=Console!$B$5,MAX($H$2:H208)+1,"")</f>
        <v/>
      </c>
    </row>
    <row r="210" spans="2:8" x14ac:dyDescent="0.55000000000000004">
      <c r="B210" s="5" t="s">
        <v>258</v>
      </c>
      <c r="C210" s="17" t="s">
        <v>263</v>
      </c>
      <c r="D210" s="5" t="s">
        <v>259</v>
      </c>
      <c r="E210" s="18">
        <v>128</v>
      </c>
      <c r="F210" s="5" t="s">
        <v>262</v>
      </c>
      <c r="G210" s="13">
        <f>IF(COUNTIF($C$2:C209,C210)&gt;0,"",MAX($G$2:G209)+1)</f>
        <v>145</v>
      </c>
      <c r="H210" s="19" t="str">
        <f>IF(C210=Console!$B$5,MAX($H$2:H209)+1,"")</f>
        <v/>
      </c>
    </row>
    <row r="211" spans="2:8" x14ac:dyDescent="0.55000000000000004">
      <c r="B211" s="5" t="s">
        <v>258</v>
      </c>
      <c r="C211" s="17" t="s">
        <v>263</v>
      </c>
      <c r="D211" s="5" t="s">
        <v>259</v>
      </c>
      <c r="E211" s="18">
        <v>153</v>
      </c>
      <c r="F211" s="5" t="s">
        <v>264</v>
      </c>
      <c r="G211" s="13" t="str">
        <f>IF(COUNTIF($C$2:C210,C211)&gt;0,"",MAX($G$2:G210)+1)</f>
        <v/>
      </c>
      <c r="H211" s="19" t="str">
        <f>IF(C211=Console!$B$5,MAX($H$2:H210)+1,"")</f>
        <v/>
      </c>
    </row>
    <row r="212" spans="2:8" x14ac:dyDescent="0.55000000000000004">
      <c r="B212" s="5" t="s">
        <v>671</v>
      </c>
      <c r="C212" s="17" t="s">
        <v>676</v>
      </c>
      <c r="D212" s="5" t="s">
        <v>672</v>
      </c>
      <c r="E212" s="18">
        <v>120.5</v>
      </c>
      <c r="F212" s="5" t="s">
        <v>675</v>
      </c>
      <c r="G212" s="13">
        <f>IF(COUNTIF($C$2:C211,C212)&gt;0,"",MAX($G$2:G211)+1)</f>
        <v>146</v>
      </c>
      <c r="H212" s="19" t="str">
        <f>IF(C212=Console!$B$5,MAX($H$2:H211)+1,"")</f>
        <v/>
      </c>
    </row>
    <row r="213" spans="2:8" x14ac:dyDescent="0.55000000000000004">
      <c r="B213" s="5" t="s">
        <v>894</v>
      </c>
      <c r="C213" s="17" t="s">
        <v>903</v>
      </c>
      <c r="D213" s="5" t="s">
        <v>895</v>
      </c>
      <c r="E213" s="18">
        <v>213</v>
      </c>
      <c r="F213" s="5" t="s">
        <v>902</v>
      </c>
      <c r="G213" s="13">
        <f>IF(COUNTIF($C$2:C212,C213)&gt;0,"",MAX($G$2:G212)+1)</f>
        <v>147</v>
      </c>
      <c r="H213" s="19" t="str">
        <f>IF(C213=Console!$B$5,MAX($H$2:H212)+1,"")</f>
        <v/>
      </c>
    </row>
    <row r="214" spans="2:8" x14ac:dyDescent="0.55000000000000004">
      <c r="B214" s="5" t="s">
        <v>894</v>
      </c>
      <c r="C214" s="17" t="s">
        <v>905</v>
      </c>
      <c r="D214" s="5" t="s">
        <v>895</v>
      </c>
      <c r="E214" s="18">
        <v>191</v>
      </c>
      <c r="F214" s="5" t="s">
        <v>904</v>
      </c>
      <c r="G214" s="13">
        <f>IF(COUNTIF($C$2:C213,C214)&gt;0,"",MAX($G$2:G213)+1)</f>
        <v>148</v>
      </c>
      <c r="H214" s="19" t="str">
        <f>IF(C214=Console!$B$5,MAX($H$2:H213)+1,"")</f>
        <v/>
      </c>
    </row>
    <row r="215" spans="2:8" x14ac:dyDescent="0.55000000000000004">
      <c r="B215" s="5" t="s">
        <v>894</v>
      </c>
      <c r="C215" s="17" t="s">
        <v>907</v>
      </c>
      <c r="D215" s="5" t="s">
        <v>895</v>
      </c>
      <c r="E215" s="18">
        <v>89</v>
      </c>
      <c r="F215" s="5" t="s">
        <v>906</v>
      </c>
      <c r="G215" s="13">
        <f>IF(COUNTIF($C$2:C214,C215)&gt;0,"",MAX($G$2:G214)+1)</f>
        <v>149</v>
      </c>
      <c r="H215" s="19" t="str">
        <f>IF(C215=Console!$B$5,MAX($H$2:H214)+1,"")</f>
        <v/>
      </c>
    </row>
    <row r="216" spans="2:8" x14ac:dyDescent="0.55000000000000004">
      <c r="B216" s="5" t="s">
        <v>894</v>
      </c>
      <c r="C216" s="17" t="s">
        <v>909</v>
      </c>
      <c r="D216" s="5" t="s">
        <v>895</v>
      </c>
      <c r="E216" s="18">
        <v>185</v>
      </c>
      <c r="F216" s="5" t="s">
        <v>908</v>
      </c>
      <c r="G216" s="13">
        <f>IF(COUNTIF($C$2:C215,C216)&gt;0,"",MAX($G$2:G215)+1)</f>
        <v>150</v>
      </c>
      <c r="H216" s="19" t="str">
        <f>IF(C216=Console!$B$5,MAX($H$2:H215)+1,"")</f>
        <v/>
      </c>
    </row>
    <row r="217" spans="2:8" x14ac:dyDescent="0.55000000000000004">
      <c r="B217" s="5" t="s">
        <v>517</v>
      </c>
      <c r="C217" s="17" t="s">
        <v>538</v>
      </c>
      <c r="D217" s="5" t="s">
        <v>518</v>
      </c>
      <c r="E217" s="18">
        <v>57.5</v>
      </c>
      <c r="F217" s="5" t="s">
        <v>537</v>
      </c>
      <c r="G217" s="13">
        <f>IF(COUNTIF($C$2:C216,C217)&gt;0,"",MAX($G$2:G216)+1)</f>
        <v>151</v>
      </c>
      <c r="H217" s="19" t="str">
        <f>IF(C217=Console!$B$5,MAX($H$2:H216)+1,"")</f>
        <v/>
      </c>
    </row>
    <row r="218" spans="2:8" x14ac:dyDescent="0.55000000000000004">
      <c r="B218" s="5" t="s">
        <v>517</v>
      </c>
      <c r="C218" s="17" t="s">
        <v>540</v>
      </c>
      <c r="D218" s="5" t="s">
        <v>518</v>
      </c>
      <c r="E218" s="18">
        <v>71.5</v>
      </c>
      <c r="F218" s="5" t="s">
        <v>539</v>
      </c>
      <c r="G218" s="13">
        <f>IF(COUNTIF($C$2:C217,C218)&gt;0,"",MAX($G$2:G217)+1)</f>
        <v>152</v>
      </c>
      <c r="H218" s="19" t="str">
        <f>IF(C218=Console!$B$5,MAX($H$2:H217)+1,"")</f>
        <v/>
      </c>
    </row>
    <row r="219" spans="2:8" x14ac:dyDescent="0.55000000000000004">
      <c r="B219" s="5" t="s">
        <v>517</v>
      </c>
      <c r="C219" s="17" t="s">
        <v>542</v>
      </c>
      <c r="D219" s="5" t="s">
        <v>518</v>
      </c>
      <c r="E219" s="18">
        <v>114</v>
      </c>
      <c r="F219" s="5" t="s">
        <v>541</v>
      </c>
      <c r="G219" s="13">
        <f>IF(COUNTIF($C$2:C218,C219)&gt;0,"",MAX($G$2:G218)+1)</f>
        <v>153</v>
      </c>
      <c r="H219" s="19" t="str">
        <f>IF(C219=Console!$B$5,MAX($H$2:H218)+1,"")</f>
        <v/>
      </c>
    </row>
    <row r="220" spans="2:8" x14ac:dyDescent="0.55000000000000004">
      <c r="B220" s="5" t="s">
        <v>517</v>
      </c>
      <c r="C220" s="17" t="s">
        <v>544</v>
      </c>
      <c r="D220" s="5" t="s">
        <v>518</v>
      </c>
      <c r="E220" s="18">
        <v>297</v>
      </c>
      <c r="F220" s="5" t="s">
        <v>543</v>
      </c>
      <c r="G220" s="13">
        <f>IF(COUNTIF($C$2:C219,C220)&gt;0,"",MAX($G$2:G219)+1)</f>
        <v>154</v>
      </c>
      <c r="H220" s="19" t="str">
        <f>IF(C220=Console!$B$5,MAX($H$2:H219)+1,"")</f>
        <v/>
      </c>
    </row>
    <row r="221" spans="2:8" x14ac:dyDescent="0.55000000000000004">
      <c r="B221" s="5" t="s">
        <v>317</v>
      </c>
      <c r="C221" s="17" t="s">
        <v>324</v>
      </c>
      <c r="D221" s="5" t="s">
        <v>318</v>
      </c>
      <c r="E221" s="18">
        <v>60</v>
      </c>
      <c r="F221" s="5" t="s">
        <v>323</v>
      </c>
      <c r="G221" s="13">
        <f>IF(COUNTIF($C$2:C220,C221)&gt;0,"",MAX($G$2:G220)+1)</f>
        <v>155</v>
      </c>
      <c r="H221" s="19" t="str">
        <f>IF(C221=Console!$B$5,MAX($H$2:H220)+1,"")</f>
        <v/>
      </c>
    </row>
    <row r="222" spans="2:8" x14ac:dyDescent="0.55000000000000004">
      <c r="B222" s="5" t="s">
        <v>317</v>
      </c>
      <c r="C222" s="17" t="s">
        <v>326</v>
      </c>
      <c r="D222" s="5" t="s">
        <v>318</v>
      </c>
      <c r="E222" s="18">
        <v>133.6</v>
      </c>
      <c r="F222" s="5" t="s">
        <v>325</v>
      </c>
      <c r="G222" s="13">
        <f>IF(COUNTIF($C$2:C221,C222)&gt;0,"",MAX($G$2:G221)+1)</f>
        <v>156</v>
      </c>
      <c r="H222" s="19" t="str">
        <f>IF(C222=Console!$B$5,MAX($H$2:H221)+1,"")</f>
        <v/>
      </c>
    </row>
    <row r="223" spans="2:8" x14ac:dyDescent="0.55000000000000004">
      <c r="B223" s="5" t="s">
        <v>317</v>
      </c>
      <c r="C223" s="17" t="s">
        <v>328</v>
      </c>
      <c r="D223" s="5" t="s">
        <v>318</v>
      </c>
      <c r="E223" s="18">
        <v>129</v>
      </c>
      <c r="F223" s="5" t="s">
        <v>327</v>
      </c>
      <c r="G223" s="13">
        <f>IF(COUNTIF($C$2:C222,C223)&gt;0,"",MAX($G$2:G222)+1)</f>
        <v>157</v>
      </c>
      <c r="H223" s="19" t="str">
        <f>IF(C223=Console!$B$5,MAX($H$2:H222)+1,"")</f>
        <v/>
      </c>
    </row>
    <row r="224" spans="2:8" x14ac:dyDescent="0.55000000000000004">
      <c r="B224" s="5" t="s">
        <v>317</v>
      </c>
      <c r="C224" s="17" t="s">
        <v>328</v>
      </c>
      <c r="D224" s="5" t="s">
        <v>318</v>
      </c>
      <c r="E224" s="18">
        <v>130</v>
      </c>
      <c r="F224" s="5" t="s">
        <v>329</v>
      </c>
      <c r="G224" s="13" t="str">
        <f>IF(COUNTIF($C$2:C223,C224)&gt;0,"",MAX($G$2:G223)+1)</f>
        <v/>
      </c>
      <c r="H224" s="19" t="str">
        <f>IF(C224=Console!$B$5,MAX($H$2:H223)+1,"")</f>
        <v/>
      </c>
    </row>
    <row r="225" spans="2:8" x14ac:dyDescent="0.55000000000000004">
      <c r="B225" s="5" t="s">
        <v>317</v>
      </c>
      <c r="C225" s="17" t="s">
        <v>328</v>
      </c>
      <c r="D225" s="5" t="s">
        <v>318</v>
      </c>
      <c r="E225" s="18">
        <v>120</v>
      </c>
      <c r="F225" s="5" t="s">
        <v>330</v>
      </c>
      <c r="G225" s="13" t="str">
        <f>IF(COUNTIF($C$2:C224,C225)&gt;0,"",MAX($G$2:G224)+1)</f>
        <v/>
      </c>
      <c r="H225" s="19" t="str">
        <f>IF(C225=Console!$B$5,MAX($H$2:H224)+1,"")</f>
        <v/>
      </c>
    </row>
    <row r="226" spans="2:8" x14ac:dyDescent="0.55000000000000004">
      <c r="B226" s="5" t="s">
        <v>317</v>
      </c>
      <c r="C226" s="17" t="s">
        <v>332</v>
      </c>
      <c r="D226" s="5" t="s">
        <v>318</v>
      </c>
      <c r="E226" s="18">
        <v>150</v>
      </c>
      <c r="F226" s="5" t="s">
        <v>331</v>
      </c>
      <c r="G226" s="13">
        <f>IF(COUNTIF($C$2:C225,C226)&gt;0,"",MAX($G$2:G225)+1)</f>
        <v>158</v>
      </c>
      <c r="H226" s="19" t="str">
        <f>IF(C226=Console!$B$5,MAX($H$2:H225)+1,"")</f>
        <v/>
      </c>
    </row>
    <row r="227" spans="2:8" x14ac:dyDescent="0.55000000000000004">
      <c r="B227" s="5" t="s">
        <v>317</v>
      </c>
      <c r="C227" s="17" t="s">
        <v>332</v>
      </c>
      <c r="D227" s="5" t="s">
        <v>318</v>
      </c>
      <c r="E227" s="18">
        <v>140</v>
      </c>
      <c r="F227" s="5" t="s">
        <v>333</v>
      </c>
      <c r="G227" s="13" t="str">
        <f>IF(COUNTIF($C$2:C226,C227)&gt;0,"",MAX($G$2:G226)+1)</f>
        <v/>
      </c>
      <c r="H227" s="19" t="str">
        <f>IF(C227=Console!$B$5,MAX($H$2:H226)+1,"")</f>
        <v/>
      </c>
    </row>
    <row r="228" spans="2:8" x14ac:dyDescent="0.55000000000000004">
      <c r="B228" s="5" t="s">
        <v>317</v>
      </c>
      <c r="C228" s="17" t="s">
        <v>332</v>
      </c>
      <c r="D228" s="5" t="s">
        <v>318</v>
      </c>
      <c r="E228" s="18">
        <v>126</v>
      </c>
      <c r="F228" s="5" t="s">
        <v>334</v>
      </c>
      <c r="G228" s="13" t="str">
        <f>IF(COUNTIF($C$2:C227,C228)&gt;0,"",MAX($G$2:G227)+1)</f>
        <v/>
      </c>
      <c r="H228" s="19" t="str">
        <f>IF(C228=Console!$B$5,MAX($H$2:H227)+1,"")</f>
        <v/>
      </c>
    </row>
    <row r="229" spans="2:8" x14ac:dyDescent="0.55000000000000004">
      <c r="B229" s="5" t="s">
        <v>317</v>
      </c>
      <c r="C229" s="17" t="s">
        <v>332</v>
      </c>
      <c r="D229" s="5" t="s">
        <v>318</v>
      </c>
      <c r="E229" s="18">
        <v>70</v>
      </c>
      <c r="F229" s="5" t="s">
        <v>335</v>
      </c>
      <c r="G229" s="13" t="str">
        <f>IF(COUNTIF($C$2:C228,C229)&gt;0,"",MAX($G$2:G228)+1)</f>
        <v/>
      </c>
      <c r="H229" s="19" t="str">
        <f>IF(C229=Console!$B$5,MAX($H$2:H228)+1,"")</f>
        <v/>
      </c>
    </row>
    <row r="230" spans="2:8" x14ac:dyDescent="0.55000000000000004">
      <c r="B230" s="5" t="s">
        <v>317</v>
      </c>
      <c r="C230" s="17" t="s">
        <v>332</v>
      </c>
      <c r="D230" s="5" t="s">
        <v>318</v>
      </c>
      <c r="E230" s="18">
        <v>127</v>
      </c>
      <c r="F230" s="5" t="s">
        <v>336</v>
      </c>
      <c r="G230" s="13" t="str">
        <f>IF(COUNTIF($C$2:C229,C230)&gt;0,"",MAX($G$2:G229)+1)</f>
        <v/>
      </c>
      <c r="H230" s="19" t="str">
        <f>IF(C230=Console!$B$5,MAX($H$2:H229)+1,"")</f>
        <v/>
      </c>
    </row>
    <row r="231" spans="2:8" x14ac:dyDescent="0.55000000000000004">
      <c r="B231" s="5" t="s">
        <v>568</v>
      </c>
      <c r="C231" s="17" t="s">
        <v>605</v>
      </c>
      <c r="D231" s="5" t="s">
        <v>569</v>
      </c>
      <c r="E231" s="18">
        <v>143</v>
      </c>
      <c r="F231" s="5" t="s">
        <v>604</v>
      </c>
      <c r="G231" s="13">
        <f>IF(COUNTIF($C$2:C230,C231)&gt;0,"",MAX($G$2:G230)+1)</f>
        <v>159</v>
      </c>
      <c r="H231" s="19" t="str">
        <f>IF(C231=Console!$B$5,MAX($H$2:H230)+1,"")</f>
        <v/>
      </c>
    </row>
    <row r="232" spans="2:8" x14ac:dyDescent="0.55000000000000004">
      <c r="B232" s="5" t="s">
        <v>568</v>
      </c>
      <c r="C232" s="17" t="s">
        <v>607</v>
      </c>
      <c r="D232" s="5" t="s">
        <v>569</v>
      </c>
      <c r="E232" s="18">
        <v>199</v>
      </c>
      <c r="F232" s="5" t="s">
        <v>606</v>
      </c>
      <c r="G232" s="13">
        <f>IF(COUNTIF($C$2:C231,C232)&gt;0,"",MAX($G$2:G231)+1)</f>
        <v>160</v>
      </c>
      <c r="H232" s="19" t="str">
        <f>IF(C232=Console!$B$5,MAX($H$2:H231)+1,"")</f>
        <v/>
      </c>
    </row>
    <row r="233" spans="2:8" x14ac:dyDescent="0.55000000000000004">
      <c r="B233" s="5" t="s">
        <v>568</v>
      </c>
      <c r="C233" s="17" t="s">
        <v>607</v>
      </c>
      <c r="D233" s="5" t="s">
        <v>569</v>
      </c>
      <c r="E233" s="18">
        <v>173</v>
      </c>
      <c r="F233" s="5" t="s">
        <v>608</v>
      </c>
      <c r="G233" s="13" t="str">
        <f>IF(COUNTIF($C$2:C232,C233)&gt;0,"",MAX($G$2:G232)+1)</f>
        <v/>
      </c>
      <c r="H233" s="19" t="str">
        <f>IF(C233=Console!$B$5,MAX($H$2:H232)+1,"")</f>
        <v/>
      </c>
    </row>
    <row r="234" spans="2:8" x14ac:dyDescent="0.55000000000000004">
      <c r="B234" s="5" t="s">
        <v>568</v>
      </c>
      <c r="C234" s="17" t="s">
        <v>612</v>
      </c>
      <c r="D234" s="5" t="s">
        <v>569</v>
      </c>
      <c r="E234" s="18">
        <v>184</v>
      </c>
      <c r="F234" s="5" t="s">
        <v>611</v>
      </c>
      <c r="G234" s="13">
        <f>IF(COUNTIF($C$2:C233,C234)&gt;0,"",MAX($G$2:G233)+1)</f>
        <v>161</v>
      </c>
      <c r="H234" s="19" t="str">
        <f>IF(C234=Console!$B$5,MAX($H$2:H233)+1,"")</f>
        <v/>
      </c>
    </row>
    <row r="235" spans="2:8" x14ac:dyDescent="0.55000000000000004">
      <c r="B235" s="5" t="s">
        <v>568</v>
      </c>
      <c r="C235" s="17" t="s">
        <v>612</v>
      </c>
      <c r="D235" s="5" t="s">
        <v>569</v>
      </c>
      <c r="E235" s="18">
        <v>184</v>
      </c>
      <c r="F235" s="5" t="s">
        <v>615</v>
      </c>
      <c r="G235" s="13" t="str">
        <f>IF(COUNTIF($C$2:C234,C235)&gt;0,"",MAX($G$2:G234)+1)</f>
        <v/>
      </c>
      <c r="H235" s="19" t="str">
        <f>IF(C235=Console!$B$5,MAX($H$2:H234)+1,"")</f>
        <v/>
      </c>
    </row>
    <row r="236" spans="2:8" x14ac:dyDescent="0.55000000000000004">
      <c r="B236" s="5" t="s">
        <v>568</v>
      </c>
      <c r="C236" s="17" t="s">
        <v>612</v>
      </c>
      <c r="D236" s="5" t="s">
        <v>569</v>
      </c>
      <c r="E236" s="18">
        <v>160</v>
      </c>
      <c r="F236" s="5" t="s">
        <v>616</v>
      </c>
      <c r="G236" s="13" t="str">
        <f>IF(COUNTIF($C$2:C235,C236)&gt;0,"",MAX($G$2:G235)+1)</f>
        <v/>
      </c>
      <c r="H236" s="19" t="str">
        <f>IF(C236=Console!$B$5,MAX($H$2:H235)+1,"")</f>
        <v/>
      </c>
    </row>
    <row r="237" spans="2:8" x14ac:dyDescent="0.55000000000000004">
      <c r="B237" s="5" t="s">
        <v>568</v>
      </c>
      <c r="C237" s="17" t="s">
        <v>612</v>
      </c>
      <c r="D237" s="5" t="s">
        <v>569</v>
      </c>
      <c r="E237" s="18">
        <v>187</v>
      </c>
      <c r="F237" s="5" t="s">
        <v>617</v>
      </c>
      <c r="G237" s="13" t="str">
        <f>IF(COUNTIF($C$2:C236,C237)&gt;0,"",MAX($G$2:G236)+1)</f>
        <v/>
      </c>
      <c r="H237" s="19" t="str">
        <f>IF(C237=Console!$B$5,MAX($H$2:H236)+1,"")</f>
        <v/>
      </c>
    </row>
    <row r="238" spans="2:8" x14ac:dyDescent="0.55000000000000004">
      <c r="B238" s="5" t="s">
        <v>568</v>
      </c>
      <c r="C238" s="17" t="s">
        <v>612</v>
      </c>
      <c r="D238" s="5" t="s">
        <v>569</v>
      </c>
      <c r="E238" s="18">
        <v>182</v>
      </c>
      <c r="F238" s="5" t="s">
        <v>618</v>
      </c>
      <c r="G238" s="13" t="str">
        <f>IF(COUNTIF($C$2:C237,C238)&gt;0,"",MAX($G$2:G237)+1)</f>
        <v/>
      </c>
      <c r="H238" s="19" t="str">
        <f>IF(C238=Console!$B$5,MAX($H$2:H237)+1,"")</f>
        <v/>
      </c>
    </row>
    <row r="239" spans="2:8" x14ac:dyDescent="0.55000000000000004">
      <c r="B239" s="5" t="s">
        <v>568</v>
      </c>
      <c r="C239" s="17" t="s">
        <v>612</v>
      </c>
      <c r="D239" s="5" t="s">
        <v>569</v>
      </c>
      <c r="E239" s="18">
        <v>188</v>
      </c>
      <c r="F239" s="5" t="s">
        <v>619</v>
      </c>
      <c r="G239" s="13" t="str">
        <f>IF(COUNTIF($C$2:C238,C239)&gt;0,"",MAX($G$2:G238)+1)</f>
        <v/>
      </c>
      <c r="H239" s="19" t="str">
        <f>IF(C239=Console!$B$5,MAX($H$2:H238)+1,"")</f>
        <v/>
      </c>
    </row>
    <row r="240" spans="2:8" x14ac:dyDescent="0.55000000000000004">
      <c r="B240" s="5" t="s">
        <v>568</v>
      </c>
      <c r="C240" s="17" t="s">
        <v>612</v>
      </c>
      <c r="D240" s="5" t="s">
        <v>569</v>
      </c>
      <c r="E240" s="18">
        <v>178</v>
      </c>
      <c r="F240" s="5" t="s">
        <v>620</v>
      </c>
      <c r="G240" s="13" t="str">
        <f>IF(COUNTIF($C$2:C239,C240)&gt;0,"",MAX($G$2:G239)+1)</f>
        <v/>
      </c>
      <c r="H240" s="19" t="str">
        <f>IF(C240=Console!$B$5,MAX($H$2:H239)+1,"")</f>
        <v/>
      </c>
    </row>
    <row r="241" spans="2:8" x14ac:dyDescent="0.55000000000000004">
      <c r="B241" s="5" t="s">
        <v>568</v>
      </c>
      <c r="C241" s="17" t="s">
        <v>612</v>
      </c>
      <c r="D241" s="5" t="s">
        <v>569</v>
      </c>
      <c r="E241" s="18">
        <v>173</v>
      </c>
      <c r="F241" s="5" t="s">
        <v>621</v>
      </c>
      <c r="G241" s="13" t="str">
        <f>IF(COUNTIF($C$2:C240,C241)&gt;0,"",MAX($G$2:G240)+1)</f>
        <v/>
      </c>
      <c r="H241" s="19" t="str">
        <f>IF(C241=Console!$B$5,MAX($H$2:H240)+1,"")</f>
        <v/>
      </c>
    </row>
    <row r="242" spans="2:8" x14ac:dyDescent="0.55000000000000004">
      <c r="B242" s="5" t="s">
        <v>568</v>
      </c>
      <c r="C242" s="17" t="s">
        <v>612</v>
      </c>
      <c r="D242" s="5" t="s">
        <v>569</v>
      </c>
      <c r="E242" s="18">
        <v>177</v>
      </c>
      <c r="F242" s="5" t="s">
        <v>622</v>
      </c>
      <c r="G242" s="13" t="str">
        <f>IF(COUNTIF($C$2:C241,C242)&gt;0,"",MAX($G$2:G241)+1)</f>
        <v/>
      </c>
      <c r="H242" s="19" t="str">
        <f>IF(C242=Console!$B$5,MAX($H$2:H241)+1,"")</f>
        <v/>
      </c>
    </row>
    <row r="243" spans="2:8" x14ac:dyDescent="0.55000000000000004">
      <c r="B243" s="5" t="s">
        <v>568</v>
      </c>
      <c r="C243" s="17" t="s">
        <v>612</v>
      </c>
      <c r="D243" s="5" t="s">
        <v>569</v>
      </c>
      <c r="E243" s="18">
        <v>178</v>
      </c>
      <c r="F243" s="5" t="s">
        <v>623</v>
      </c>
      <c r="G243" s="13" t="str">
        <f>IF(COUNTIF($C$2:C242,C243)&gt;0,"",MAX($G$2:G242)+1)</f>
        <v/>
      </c>
      <c r="H243" s="19" t="str">
        <f>IF(C243=Console!$B$5,MAX($H$2:H242)+1,"")</f>
        <v/>
      </c>
    </row>
    <row r="244" spans="2:8" x14ac:dyDescent="0.55000000000000004">
      <c r="B244" s="5" t="s">
        <v>568</v>
      </c>
      <c r="C244" s="17" t="s">
        <v>625</v>
      </c>
      <c r="D244" s="5" t="s">
        <v>569</v>
      </c>
      <c r="E244" s="18">
        <v>198</v>
      </c>
      <c r="F244" s="5" t="s">
        <v>624</v>
      </c>
      <c r="G244" s="13">
        <f>IF(COUNTIF($C$2:C243,C244)&gt;0,"",MAX($G$2:G243)+1)</f>
        <v>162</v>
      </c>
      <c r="H244" s="19" t="str">
        <f>IF(C244=Console!$B$5,MAX($H$2:H243)+1,"")</f>
        <v/>
      </c>
    </row>
    <row r="245" spans="2:8" x14ac:dyDescent="0.55000000000000004">
      <c r="B245" s="5" t="s">
        <v>568</v>
      </c>
      <c r="C245" s="17" t="s">
        <v>625</v>
      </c>
      <c r="D245" s="5" t="s">
        <v>569</v>
      </c>
      <c r="E245" s="18">
        <v>55</v>
      </c>
      <c r="F245" s="5" t="s">
        <v>626</v>
      </c>
      <c r="G245" s="13" t="str">
        <f>IF(COUNTIF($C$2:C244,C245)&gt;0,"",MAX($G$2:G244)+1)</f>
        <v/>
      </c>
      <c r="H245" s="19" t="str">
        <f>IF(C245=Console!$B$5,MAX($H$2:H244)+1,"")</f>
        <v/>
      </c>
    </row>
    <row r="246" spans="2:8" x14ac:dyDescent="0.55000000000000004">
      <c r="B246" s="5" t="s">
        <v>568</v>
      </c>
      <c r="C246" s="17" t="s">
        <v>625</v>
      </c>
      <c r="D246" s="5" t="s">
        <v>569</v>
      </c>
      <c r="E246" s="18">
        <v>201</v>
      </c>
      <c r="F246" s="5" t="s">
        <v>627</v>
      </c>
      <c r="G246" s="13" t="str">
        <f>IF(COUNTIF($C$2:C245,C246)&gt;0,"",MAX($G$2:G245)+1)</f>
        <v/>
      </c>
      <c r="H246" s="19" t="str">
        <f>IF(C246=Console!$B$5,MAX($H$2:H245)+1,"")</f>
        <v/>
      </c>
    </row>
    <row r="247" spans="2:8" x14ac:dyDescent="0.55000000000000004">
      <c r="B247" s="5" t="s">
        <v>568</v>
      </c>
      <c r="C247" s="17" t="s">
        <v>625</v>
      </c>
      <c r="D247" s="5" t="s">
        <v>569</v>
      </c>
      <c r="E247" s="18">
        <v>196</v>
      </c>
      <c r="F247" s="5" t="s">
        <v>628</v>
      </c>
      <c r="G247" s="13" t="str">
        <f>IF(COUNTIF($C$2:C246,C247)&gt;0,"",MAX($G$2:G246)+1)</f>
        <v/>
      </c>
      <c r="H247" s="19" t="str">
        <f>IF(C247=Console!$B$5,MAX($H$2:H246)+1,"")</f>
        <v/>
      </c>
    </row>
    <row r="248" spans="2:8" x14ac:dyDescent="0.55000000000000004">
      <c r="B248" s="5" t="s">
        <v>568</v>
      </c>
      <c r="C248" s="17" t="s">
        <v>625</v>
      </c>
      <c r="D248" s="5" t="s">
        <v>569</v>
      </c>
      <c r="E248" s="18">
        <v>201</v>
      </c>
      <c r="F248" s="5" t="s">
        <v>629</v>
      </c>
      <c r="G248" s="13" t="str">
        <f>IF(COUNTIF($C$2:C247,C248)&gt;0,"",MAX($G$2:G247)+1)</f>
        <v/>
      </c>
      <c r="H248" s="19" t="str">
        <f>IF(C248=Console!$B$5,MAX($H$2:H247)+1,"")</f>
        <v/>
      </c>
    </row>
    <row r="249" spans="2:8" x14ac:dyDescent="0.55000000000000004">
      <c r="B249" s="5" t="s">
        <v>568</v>
      </c>
      <c r="C249" s="17" t="s">
        <v>625</v>
      </c>
      <c r="D249" s="5" t="s">
        <v>569</v>
      </c>
      <c r="E249" s="18">
        <v>186</v>
      </c>
      <c r="F249" s="5" t="s">
        <v>630</v>
      </c>
      <c r="G249" s="13" t="str">
        <f>IF(COUNTIF($C$2:C248,C249)&gt;0,"",MAX($G$2:G248)+1)</f>
        <v/>
      </c>
      <c r="H249" s="19" t="str">
        <f>IF(C249=Console!$B$5,MAX($H$2:H248)+1,"")</f>
        <v/>
      </c>
    </row>
    <row r="250" spans="2:8" x14ac:dyDescent="0.55000000000000004">
      <c r="B250" s="5" t="s">
        <v>568</v>
      </c>
      <c r="C250" s="17" t="s">
        <v>625</v>
      </c>
      <c r="D250" s="5" t="s">
        <v>569</v>
      </c>
      <c r="E250" s="18">
        <v>191</v>
      </c>
      <c r="F250" s="5" t="s">
        <v>631</v>
      </c>
      <c r="G250" s="13" t="str">
        <f>IF(COUNTIF($C$2:C249,C250)&gt;0,"",MAX($G$2:G249)+1)</f>
        <v/>
      </c>
      <c r="H250" s="19" t="str">
        <f>IF(C250=Console!$B$5,MAX($H$2:H249)+1,"")</f>
        <v/>
      </c>
    </row>
    <row r="251" spans="2:8" x14ac:dyDescent="0.55000000000000004">
      <c r="B251" s="5" t="s">
        <v>568</v>
      </c>
      <c r="C251" s="17" t="s">
        <v>625</v>
      </c>
      <c r="D251" s="5" t="s">
        <v>569</v>
      </c>
      <c r="E251" s="18">
        <v>174</v>
      </c>
      <c r="F251" s="5" t="s">
        <v>632</v>
      </c>
      <c r="G251" s="13" t="str">
        <f>IF(COUNTIF($C$2:C250,C251)&gt;0,"",MAX($G$2:G250)+1)</f>
        <v/>
      </c>
      <c r="H251" s="19" t="str">
        <f>IF(C251=Console!$B$5,MAX($H$2:H250)+1,"")</f>
        <v/>
      </c>
    </row>
    <row r="252" spans="2:8" x14ac:dyDescent="0.55000000000000004">
      <c r="B252" s="5" t="s">
        <v>568</v>
      </c>
      <c r="C252" s="17" t="s">
        <v>610</v>
      </c>
      <c r="D252" s="5" t="s">
        <v>569</v>
      </c>
      <c r="E252" s="18">
        <v>94</v>
      </c>
      <c r="F252" s="5" t="s">
        <v>609</v>
      </c>
      <c r="G252" s="13">
        <f>IF(COUNTIF($C$2:C251,C252)&gt;0,"",MAX($G$2:G251)+1)</f>
        <v>163</v>
      </c>
      <c r="H252" s="19" t="str">
        <f>IF(C252=Console!$B$5,MAX($H$2:H251)+1,"")</f>
        <v/>
      </c>
    </row>
    <row r="253" spans="2:8" x14ac:dyDescent="0.55000000000000004">
      <c r="B253" s="5" t="s">
        <v>381</v>
      </c>
      <c r="C253" s="17" t="s">
        <v>384</v>
      </c>
      <c r="D253" s="5" t="s">
        <v>382</v>
      </c>
      <c r="E253" s="18">
        <v>131.5</v>
      </c>
      <c r="F253" s="5" t="s">
        <v>383</v>
      </c>
      <c r="G253" s="13">
        <f>IF(COUNTIF($C$2:C252,C253)&gt;0,"",MAX($G$2:G252)+1)</f>
        <v>164</v>
      </c>
      <c r="H253" s="19" t="str">
        <f>IF(C253=Console!$B$5,MAX($H$2:H252)+1,"")</f>
        <v/>
      </c>
    </row>
    <row r="254" spans="2:8" x14ac:dyDescent="0.55000000000000004">
      <c r="B254" s="5" t="s">
        <v>381</v>
      </c>
      <c r="C254" s="17" t="s">
        <v>384</v>
      </c>
      <c r="D254" s="5" t="s">
        <v>382</v>
      </c>
      <c r="E254" s="18">
        <v>429</v>
      </c>
      <c r="F254" s="5" t="s">
        <v>385</v>
      </c>
      <c r="G254" s="13" t="str">
        <f>IF(COUNTIF($C$2:C253,C254)&gt;0,"",MAX($G$2:G253)+1)</f>
        <v/>
      </c>
      <c r="H254" s="19" t="str">
        <f>IF(C254=Console!$B$5,MAX($H$2:H253)+1,"")</f>
        <v/>
      </c>
    </row>
    <row r="255" spans="2:8" x14ac:dyDescent="0.55000000000000004">
      <c r="B255" s="5" t="s">
        <v>386</v>
      </c>
      <c r="C255" s="17" t="s">
        <v>389</v>
      </c>
      <c r="D255" s="5" t="s">
        <v>387</v>
      </c>
      <c r="E255" s="18">
        <v>439</v>
      </c>
      <c r="F255" s="5" t="s">
        <v>388</v>
      </c>
      <c r="G255" s="13">
        <f>IF(COUNTIF($C$2:C254,C255)&gt;0,"",MAX($G$2:G254)+1)</f>
        <v>165</v>
      </c>
      <c r="H255" s="19" t="str">
        <f>IF(C255=Console!$B$5,MAX($H$2:H254)+1,"")</f>
        <v/>
      </c>
    </row>
    <row r="256" spans="2:8" x14ac:dyDescent="0.55000000000000004">
      <c r="B256" s="5" t="s">
        <v>386</v>
      </c>
      <c r="C256" s="17" t="s">
        <v>389</v>
      </c>
      <c r="D256" s="5" t="s">
        <v>387</v>
      </c>
      <c r="E256" s="18">
        <v>286</v>
      </c>
      <c r="F256" s="5" t="s">
        <v>390</v>
      </c>
      <c r="G256" s="13" t="str">
        <f>IF(COUNTIF($C$2:C255,C256)&gt;0,"",MAX($G$2:G255)+1)</f>
        <v/>
      </c>
      <c r="H256" s="19" t="str">
        <f>IF(C256=Console!$B$5,MAX($H$2:H255)+1,"")</f>
        <v/>
      </c>
    </row>
    <row r="257" spans="2:8" x14ac:dyDescent="0.55000000000000004">
      <c r="B257" s="5" t="s">
        <v>1050</v>
      </c>
      <c r="C257" s="17" t="s">
        <v>1055</v>
      </c>
      <c r="D257" s="5" t="s">
        <v>1051</v>
      </c>
      <c r="E257" s="18">
        <v>220</v>
      </c>
      <c r="F257" s="5" t="s">
        <v>1054</v>
      </c>
      <c r="G257" s="13">
        <f>IF(COUNTIF($C$2:C256,C257)&gt;0,"",MAX($G$2:G256)+1)</f>
        <v>166</v>
      </c>
      <c r="H257" s="19" t="str">
        <f>IF(C257=Console!$B$5,MAX($H$2:H256)+1,"")</f>
        <v/>
      </c>
    </row>
    <row r="258" spans="2:8" x14ac:dyDescent="0.55000000000000004">
      <c r="B258" s="5" t="s">
        <v>1050</v>
      </c>
      <c r="C258" s="17" t="s">
        <v>1055</v>
      </c>
      <c r="D258" s="5" t="s">
        <v>1051</v>
      </c>
      <c r="E258" s="18">
        <v>214</v>
      </c>
      <c r="F258" s="5" t="s">
        <v>1056</v>
      </c>
      <c r="G258" s="13" t="str">
        <f>IF(COUNTIF($C$2:C257,C258)&gt;0,"",MAX($G$2:G257)+1)</f>
        <v/>
      </c>
      <c r="H258" s="19" t="str">
        <f>IF(C258=Console!$B$5,MAX($H$2:H257)+1,"")</f>
        <v/>
      </c>
    </row>
    <row r="259" spans="2:8" x14ac:dyDescent="0.55000000000000004">
      <c r="B259" s="5" t="s">
        <v>1050</v>
      </c>
      <c r="C259" s="17" t="s">
        <v>1055</v>
      </c>
      <c r="D259" s="5" t="s">
        <v>1051</v>
      </c>
      <c r="E259" s="18">
        <v>201</v>
      </c>
      <c r="F259" s="5" t="s">
        <v>1057</v>
      </c>
      <c r="G259" s="13" t="str">
        <f>IF(COUNTIF($C$2:C258,C259)&gt;0,"",MAX($G$2:G258)+1)</f>
        <v/>
      </c>
      <c r="H259" s="19" t="str">
        <f>IF(C259=Console!$B$5,MAX($H$2:H258)+1,"")</f>
        <v/>
      </c>
    </row>
    <row r="260" spans="2:8" x14ac:dyDescent="0.55000000000000004">
      <c r="B260" s="5" t="s">
        <v>1050</v>
      </c>
      <c r="C260" s="17" t="s">
        <v>1055</v>
      </c>
      <c r="D260" s="5" t="s">
        <v>1051</v>
      </c>
      <c r="E260" s="18">
        <v>214</v>
      </c>
      <c r="F260" s="5" t="s">
        <v>1058</v>
      </c>
      <c r="G260" s="13" t="str">
        <f>IF(COUNTIF($C$2:C259,C260)&gt;0,"",MAX($G$2:G259)+1)</f>
        <v/>
      </c>
      <c r="H260" s="19" t="str">
        <f>IF(C260=Console!$B$5,MAX($H$2:H259)+1,"")</f>
        <v/>
      </c>
    </row>
    <row r="261" spans="2:8" x14ac:dyDescent="0.55000000000000004">
      <c r="B261" s="5" t="s">
        <v>1050</v>
      </c>
      <c r="C261" s="17" t="s">
        <v>1055</v>
      </c>
      <c r="D261" s="5" t="s">
        <v>1051</v>
      </c>
      <c r="E261" s="18">
        <v>153</v>
      </c>
      <c r="F261" s="5" t="s">
        <v>1059</v>
      </c>
      <c r="G261" s="13" t="str">
        <f>IF(COUNTIF($C$2:C260,C261)&gt;0,"",MAX($G$2:G260)+1)</f>
        <v/>
      </c>
      <c r="H261" s="19" t="str">
        <f>IF(C261=Console!$B$5,MAX($H$2:H260)+1,"")</f>
        <v/>
      </c>
    </row>
    <row r="262" spans="2:8" x14ac:dyDescent="0.55000000000000004">
      <c r="B262" s="5" t="s">
        <v>1050</v>
      </c>
      <c r="C262" s="17" t="s">
        <v>1055</v>
      </c>
      <c r="D262" s="5" t="s">
        <v>1051</v>
      </c>
      <c r="E262" s="18">
        <v>219</v>
      </c>
      <c r="F262" s="5" t="s">
        <v>1060</v>
      </c>
      <c r="G262" s="13" t="str">
        <f>IF(COUNTIF($C$2:C261,C262)&gt;0,"",MAX($G$2:G261)+1)</f>
        <v/>
      </c>
      <c r="H262" s="19" t="str">
        <f>IF(C262=Console!$B$5,MAX($H$2:H261)+1,"")</f>
        <v/>
      </c>
    </row>
    <row r="263" spans="2:8" x14ac:dyDescent="0.55000000000000004">
      <c r="B263" s="5" t="s">
        <v>1050</v>
      </c>
      <c r="C263" s="17" t="s">
        <v>1055</v>
      </c>
      <c r="D263" s="5" t="s">
        <v>1051</v>
      </c>
      <c r="E263" s="18">
        <v>203</v>
      </c>
      <c r="F263" s="5" t="s">
        <v>1061</v>
      </c>
      <c r="G263" s="13" t="str">
        <f>IF(COUNTIF($C$2:C262,C263)&gt;0,"",MAX($G$2:G262)+1)</f>
        <v/>
      </c>
      <c r="H263" s="19" t="str">
        <f>IF(C263=Console!$B$5,MAX($H$2:H262)+1,"")</f>
        <v/>
      </c>
    </row>
    <row r="264" spans="2:8" x14ac:dyDescent="0.55000000000000004">
      <c r="B264" s="5" t="s">
        <v>1050</v>
      </c>
      <c r="C264" s="17" t="s">
        <v>1055</v>
      </c>
      <c r="D264" s="5" t="s">
        <v>1051</v>
      </c>
      <c r="E264" s="18">
        <v>201</v>
      </c>
      <c r="F264" s="5" t="s">
        <v>1066</v>
      </c>
      <c r="G264" s="13" t="str">
        <f>IF(COUNTIF($C$2:C263,C264)&gt;0,"",MAX($G$2:G263)+1)</f>
        <v/>
      </c>
      <c r="H264" s="19" t="str">
        <f>IF(C264=Console!$B$5,MAX($H$2:H263)+1,"")</f>
        <v/>
      </c>
    </row>
    <row r="265" spans="2:8" x14ac:dyDescent="0.55000000000000004">
      <c r="B265" s="5" t="s">
        <v>1050</v>
      </c>
      <c r="C265" s="17" t="s">
        <v>1055</v>
      </c>
      <c r="D265" s="5" t="s">
        <v>1051</v>
      </c>
      <c r="E265" s="18">
        <v>225</v>
      </c>
      <c r="F265" s="5" t="s">
        <v>1067</v>
      </c>
      <c r="G265" s="13" t="str">
        <f>IF(COUNTIF($C$2:C264,C265)&gt;0,"",MAX($G$2:G264)+1)</f>
        <v/>
      </c>
      <c r="H265" s="19" t="str">
        <f>IF(C265=Console!$B$5,MAX($H$2:H264)+1,"")</f>
        <v/>
      </c>
    </row>
    <row r="266" spans="2:8" x14ac:dyDescent="0.55000000000000004">
      <c r="B266" s="5" t="s">
        <v>1050</v>
      </c>
      <c r="C266" s="17" t="s">
        <v>1055</v>
      </c>
      <c r="D266" s="5" t="s">
        <v>1051</v>
      </c>
      <c r="E266" s="18">
        <v>207</v>
      </c>
      <c r="F266" s="5" t="s">
        <v>1068</v>
      </c>
      <c r="G266" s="13" t="str">
        <f>IF(COUNTIF($C$2:C265,C266)&gt;0,"",MAX($G$2:G265)+1)</f>
        <v/>
      </c>
      <c r="H266" s="19" t="str">
        <f>IF(C266=Console!$B$5,MAX($H$2:H265)+1,"")</f>
        <v/>
      </c>
    </row>
    <row r="267" spans="2:8" x14ac:dyDescent="0.55000000000000004">
      <c r="B267" s="5" t="s">
        <v>1050</v>
      </c>
      <c r="C267" s="17" t="s">
        <v>1055</v>
      </c>
      <c r="D267" s="5" t="s">
        <v>1051</v>
      </c>
      <c r="E267" s="18">
        <v>207</v>
      </c>
      <c r="F267" s="5" t="s">
        <v>1069</v>
      </c>
      <c r="G267" s="13" t="str">
        <f>IF(COUNTIF($C$2:C266,C267)&gt;0,"",MAX($G$2:G266)+1)</f>
        <v/>
      </c>
      <c r="H267" s="19" t="str">
        <f>IF(C267=Console!$B$5,MAX($H$2:H266)+1,"")</f>
        <v/>
      </c>
    </row>
    <row r="268" spans="2:8" x14ac:dyDescent="0.55000000000000004">
      <c r="B268" s="5" t="s">
        <v>1050</v>
      </c>
      <c r="C268" s="17" t="s">
        <v>1055</v>
      </c>
      <c r="D268" s="5" t="s">
        <v>1051</v>
      </c>
      <c r="E268" s="18">
        <v>218</v>
      </c>
      <c r="F268" s="5" t="s">
        <v>1070</v>
      </c>
      <c r="G268" s="13" t="str">
        <f>IF(COUNTIF($C$2:C267,C268)&gt;0,"",MAX($G$2:G267)+1)</f>
        <v/>
      </c>
      <c r="H268" s="19" t="str">
        <f>IF(C268=Console!$B$5,MAX($H$2:H267)+1,"")</f>
        <v/>
      </c>
    </row>
    <row r="269" spans="2:8" x14ac:dyDescent="0.55000000000000004">
      <c r="B269" s="5" t="s">
        <v>1050</v>
      </c>
      <c r="C269" s="17" t="s">
        <v>1055</v>
      </c>
      <c r="D269" s="5" t="s">
        <v>1051</v>
      </c>
      <c r="E269" s="18">
        <v>214</v>
      </c>
      <c r="F269" s="5" t="s">
        <v>1071</v>
      </c>
      <c r="G269" s="13" t="str">
        <f>IF(COUNTIF($C$2:C268,C269)&gt;0,"",MAX($G$2:G268)+1)</f>
        <v/>
      </c>
      <c r="H269" s="19" t="str">
        <f>IF(C269=Console!$B$5,MAX($H$2:H268)+1,"")</f>
        <v/>
      </c>
    </row>
    <row r="270" spans="2:8" x14ac:dyDescent="0.55000000000000004">
      <c r="B270" s="5" t="s">
        <v>1050</v>
      </c>
      <c r="C270" s="17" t="s">
        <v>1055</v>
      </c>
      <c r="D270" s="5" t="s">
        <v>1051</v>
      </c>
      <c r="E270" s="18">
        <v>203</v>
      </c>
      <c r="F270" s="5" t="s">
        <v>1072</v>
      </c>
      <c r="G270" s="13" t="str">
        <f>IF(COUNTIF($C$2:C269,C270)&gt;0,"",MAX($G$2:G269)+1)</f>
        <v/>
      </c>
      <c r="H270" s="19" t="str">
        <f>IF(C270=Console!$B$5,MAX($H$2:H269)+1,"")</f>
        <v/>
      </c>
    </row>
    <row r="271" spans="2:8" x14ac:dyDescent="0.55000000000000004">
      <c r="B271" s="5" t="s">
        <v>1050</v>
      </c>
      <c r="C271" s="17" t="s">
        <v>1055</v>
      </c>
      <c r="D271" s="5" t="s">
        <v>1051</v>
      </c>
      <c r="E271" s="18">
        <v>194</v>
      </c>
      <c r="F271" s="5" t="s">
        <v>1073</v>
      </c>
      <c r="G271" s="13" t="str">
        <f>IF(COUNTIF($C$2:C270,C271)&gt;0,"",MAX($G$2:G270)+1)</f>
        <v/>
      </c>
      <c r="H271" s="19" t="str">
        <f>IF(C271=Console!$B$5,MAX($H$2:H270)+1,"")</f>
        <v/>
      </c>
    </row>
    <row r="272" spans="2:8" x14ac:dyDescent="0.55000000000000004">
      <c r="B272" s="5" t="s">
        <v>1050</v>
      </c>
      <c r="C272" s="17" t="s">
        <v>1055</v>
      </c>
      <c r="D272" s="5" t="s">
        <v>1051</v>
      </c>
      <c r="E272" s="18">
        <v>198</v>
      </c>
      <c r="F272" s="5" t="s">
        <v>1074</v>
      </c>
      <c r="G272" s="13" t="str">
        <f>IF(COUNTIF($C$2:C271,C272)&gt;0,"",MAX($G$2:G271)+1)</f>
        <v/>
      </c>
      <c r="H272" s="19" t="str">
        <f>IF(C272=Console!$B$5,MAX($H$2:H271)+1,"")</f>
        <v/>
      </c>
    </row>
    <row r="273" spans="2:8" x14ac:dyDescent="0.55000000000000004">
      <c r="B273" s="5" t="s">
        <v>1050</v>
      </c>
      <c r="C273" s="17" t="s">
        <v>1055</v>
      </c>
      <c r="D273" s="5" t="s">
        <v>1051</v>
      </c>
      <c r="E273" s="18">
        <v>223</v>
      </c>
      <c r="F273" s="5" t="s">
        <v>1075</v>
      </c>
      <c r="G273" s="13" t="str">
        <f>IF(COUNTIF($C$2:C272,C273)&gt;0,"",MAX($G$2:G272)+1)</f>
        <v/>
      </c>
      <c r="H273" s="19" t="str">
        <f>IF(C273=Console!$B$5,MAX($H$2:H272)+1,"")</f>
        <v/>
      </c>
    </row>
    <row r="274" spans="2:8" x14ac:dyDescent="0.55000000000000004">
      <c r="B274" s="5" t="s">
        <v>1050</v>
      </c>
      <c r="C274" s="17" t="s">
        <v>1055</v>
      </c>
      <c r="D274" s="5" t="s">
        <v>1051</v>
      </c>
      <c r="E274" s="18">
        <v>201</v>
      </c>
      <c r="F274" s="5" t="s">
        <v>1076</v>
      </c>
      <c r="G274" s="13" t="str">
        <f>IF(COUNTIF($C$2:C273,C274)&gt;0,"",MAX($G$2:G273)+1)</f>
        <v/>
      </c>
      <c r="H274" s="19" t="str">
        <f>IF(C274=Console!$B$5,MAX($H$2:H273)+1,"")</f>
        <v/>
      </c>
    </row>
    <row r="275" spans="2:8" x14ac:dyDescent="0.55000000000000004">
      <c r="B275" s="5" t="s">
        <v>1050</v>
      </c>
      <c r="C275" s="17" t="s">
        <v>1055</v>
      </c>
      <c r="D275" s="5" t="s">
        <v>1051</v>
      </c>
      <c r="E275" s="18">
        <v>186</v>
      </c>
      <c r="F275" s="5" t="s">
        <v>1077</v>
      </c>
      <c r="G275" s="13" t="str">
        <f>IF(COUNTIF($C$2:C274,C275)&gt;0,"",MAX($G$2:G274)+1)</f>
        <v/>
      </c>
      <c r="H275" s="19" t="str">
        <f>IF(C275=Console!$B$5,MAX($H$2:H274)+1,"")</f>
        <v/>
      </c>
    </row>
    <row r="276" spans="2:8" x14ac:dyDescent="0.55000000000000004">
      <c r="B276" s="5" t="s">
        <v>1050</v>
      </c>
      <c r="C276" s="17" t="s">
        <v>1055</v>
      </c>
      <c r="D276" s="5" t="s">
        <v>1051</v>
      </c>
      <c r="E276" s="18">
        <v>198</v>
      </c>
      <c r="F276" s="5" t="s">
        <v>1078</v>
      </c>
      <c r="G276" s="13" t="str">
        <f>IF(COUNTIF($C$2:C275,C276)&gt;0,"",MAX($G$2:G275)+1)</f>
        <v/>
      </c>
      <c r="H276" s="19" t="str">
        <f>IF(C276=Console!$B$5,MAX($H$2:H275)+1,"")</f>
        <v/>
      </c>
    </row>
    <row r="277" spans="2:8" x14ac:dyDescent="0.55000000000000004">
      <c r="B277" s="5" t="s">
        <v>1050</v>
      </c>
      <c r="C277" s="17" t="s">
        <v>1055</v>
      </c>
      <c r="D277" s="5" t="s">
        <v>1051</v>
      </c>
      <c r="E277" s="18">
        <v>198</v>
      </c>
      <c r="F277" s="5" t="s">
        <v>1079</v>
      </c>
      <c r="G277" s="13" t="str">
        <f>IF(COUNTIF($C$2:C276,C277)&gt;0,"",MAX($G$2:G276)+1)</f>
        <v/>
      </c>
      <c r="H277" s="19" t="str">
        <f>IF(C277=Console!$B$5,MAX($H$2:H276)+1,"")</f>
        <v/>
      </c>
    </row>
    <row r="278" spans="2:8" x14ac:dyDescent="0.55000000000000004">
      <c r="B278" s="5" t="s">
        <v>1050</v>
      </c>
      <c r="C278" s="17" t="s">
        <v>1055</v>
      </c>
      <c r="D278" s="5" t="s">
        <v>1051</v>
      </c>
      <c r="E278" s="18">
        <v>199</v>
      </c>
      <c r="F278" s="5" t="s">
        <v>1080</v>
      </c>
      <c r="G278" s="13" t="str">
        <f>IF(COUNTIF($C$2:C277,C278)&gt;0,"",MAX($G$2:G277)+1)</f>
        <v/>
      </c>
      <c r="H278" s="19" t="str">
        <f>IF(C278=Console!$B$5,MAX($H$2:H277)+1,"")</f>
        <v/>
      </c>
    </row>
    <row r="279" spans="2:8" x14ac:dyDescent="0.55000000000000004">
      <c r="B279" s="5" t="s">
        <v>347</v>
      </c>
      <c r="C279" s="17" t="s">
        <v>353</v>
      </c>
      <c r="D279" s="5" t="s">
        <v>348</v>
      </c>
      <c r="E279" s="18">
        <v>232</v>
      </c>
      <c r="F279" s="5" t="s">
        <v>352</v>
      </c>
      <c r="G279" s="13">
        <f>IF(COUNTIF($C$2:C278,C279)&gt;0,"",MAX($G$2:G278)+1)</f>
        <v>167</v>
      </c>
      <c r="H279" s="19" t="str">
        <f>IF(C279=Console!$B$5,MAX($H$2:H278)+1,"")</f>
        <v/>
      </c>
    </row>
    <row r="280" spans="2:8" x14ac:dyDescent="0.55000000000000004">
      <c r="B280" s="5" t="s">
        <v>347</v>
      </c>
      <c r="C280" s="17" t="s">
        <v>353</v>
      </c>
      <c r="D280" s="5" t="s">
        <v>348</v>
      </c>
      <c r="E280" s="18">
        <v>482</v>
      </c>
      <c r="F280" s="5" t="s">
        <v>354</v>
      </c>
      <c r="G280" s="13" t="str">
        <f>IF(COUNTIF($C$2:C279,C280)&gt;0,"",MAX($G$2:G279)+1)</f>
        <v/>
      </c>
      <c r="H280" s="19" t="str">
        <f>IF(C280=Console!$B$5,MAX($H$2:H279)+1,"")</f>
        <v/>
      </c>
    </row>
    <row r="281" spans="2:8" x14ac:dyDescent="0.55000000000000004">
      <c r="B281" s="5" t="s">
        <v>347</v>
      </c>
      <c r="C281" s="17" t="s">
        <v>353</v>
      </c>
      <c r="D281" s="5" t="s">
        <v>348</v>
      </c>
      <c r="E281" s="18">
        <v>437</v>
      </c>
      <c r="F281" s="5" t="s">
        <v>355</v>
      </c>
      <c r="G281" s="13" t="str">
        <f>IF(COUNTIF($C$2:C280,C281)&gt;0,"",MAX($G$2:G280)+1)</f>
        <v/>
      </c>
      <c r="H281" s="19" t="str">
        <f>IF(C281=Console!$B$5,MAX($H$2:H280)+1,"")</f>
        <v/>
      </c>
    </row>
    <row r="282" spans="2:8" x14ac:dyDescent="0.55000000000000004">
      <c r="B282" s="5" t="s">
        <v>143</v>
      </c>
      <c r="C282" s="17" t="s">
        <v>238</v>
      </c>
      <c r="D282" s="5" t="s">
        <v>144</v>
      </c>
      <c r="E282" s="18">
        <v>162</v>
      </c>
      <c r="F282" s="5" t="s">
        <v>237</v>
      </c>
      <c r="G282" s="13">
        <f>IF(COUNTIF($C$2:C281,C282)&gt;0,"",MAX($G$2:G281)+1)</f>
        <v>168</v>
      </c>
      <c r="H282" s="19" t="str">
        <f>IF(C282=Console!$B$5,MAX($H$2:H281)+1,"")</f>
        <v/>
      </c>
    </row>
    <row r="283" spans="2:8" x14ac:dyDescent="0.55000000000000004">
      <c r="B283" s="5" t="s">
        <v>317</v>
      </c>
      <c r="C283" s="17" t="s">
        <v>320</v>
      </c>
      <c r="D283" s="5" t="s">
        <v>318</v>
      </c>
      <c r="E283" s="18">
        <v>41</v>
      </c>
      <c r="F283" s="5" t="s">
        <v>319</v>
      </c>
      <c r="G283" s="13">
        <f>IF(COUNTIF($C$2:C282,C283)&gt;0,"",MAX($G$2:G282)+1)</f>
        <v>169</v>
      </c>
      <c r="H283" s="19" t="str">
        <f>IF(C283=Console!$B$5,MAX($H$2:H282)+1,"")</f>
        <v/>
      </c>
    </row>
    <row r="284" spans="2:8" x14ac:dyDescent="0.55000000000000004">
      <c r="B284" s="5" t="s">
        <v>317</v>
      </c>
      <c r="C284" s="17" t="s">
        <v>322</v>
      </c>
      <c r="D284" s="5" t="s">
        <v>318</v>
      </c>
      <c r="E284" s="18">
        <v>104</v>
      </c>
      <c r="F284" s="5" t="s">
        <v>321</v>
      </c>
      <c r="G284" s="13">
        <f>IF(COUNTIF($C$2:C283,C284)&gt;0,"",MAX($G$2:G283)+1)</f>
        <v>170</v>
      </c>
      <c r="H284" s="19" t="str">
        <f>IF(C284=Console!$B$5,MAX($H$2:H283)+1,"")</f>
        <v/>
      </c>
    </row>
    <row r="285" spans="2:8" x14ac:dyDescent="0.55000000000000004">
      <c r="B285" s="5" t="s">
        <v>317</v>
      </c>
      <c r="C285" s="17" t="s">
        <v>340</v>
      </c>
      <c r="D285" s="5" t="s">
        <v>318</v>
      </c>
      <c r="E285" s="18">
        <v>140</v>
      </c>
      <c r="F285" s="5" t="s">
        <v>339</v>
      </c>
      <c r="G285" s="13">
        <f>IF(COUNTIF($C$2:C284,C285)&gt;0,"",MAX($G$2:G284)+1)</f>
        <v>171</v>
      </c>
      <c r="H285" s="19" t="str">
        <f>IF(C285=Console!$B$5,MAX($H$2:H284)+1,"")</f>
        <v/>
      </c>
    </row>
    <row r="286" spans="2:8" x14ac:dyDescent="0.55000000000000004">
      <c r="B286" s="5" t="s">
        <v>317</v>
      </c>
      <c r="C286" s="17" t="s">
        <v>338</v>
      </c>
      <c r="D286" s="5" t="s">
        <v>318</v>
      </c>
      <c r="E286" s="18">
        <v>130</v>
      </c>
      <c r="F286" s="5" t="s">
        <v>337</v>
      </c>
      <c r="G286" s="13">
        <f>IF(COUNTIF($C$2:C285,C286)&gt;0,"",MAX($G$2:G285)+1)</f>
        <v>172</v>
      </c>
      <c r="H286" s="19" t="str">
        <f>IF(C286=Console!$B$5,MAX($H$2:H285)+1,"")</f>
        <v/>
      </c>
    </row>
    <row r="287" spans="2:8" x14ac:dyDescent="0.55000000000000004">
      <c r="B287" s="5" t="s">
        <v>682</v>
      </c>
      <c r="C287" s="17" t="s">
        <v>696</v>
      </c>
      <c r="D287" s="5" t="s">
        <v>683</v>
      </c>
      <c r="E287" s="18">
        <v>196</v>
      </c>
      <c r="F287" s="5" t="s">
        <v>695</v>
      </c>
      <c r="G287" s="13">
        <f>IF(COUNTIF($C$2:C286,C287)&gt;0,"",MAX($G$2:G286)+1)</f>
        <v>173</v>
      </c>
      <c r="H287" s="19" t="str">
        <f>IF(C287=Console!$B$5,MAX($H$2:H286)+1,"")</f>
        <v/>
      </c>
    </row>
    <row r="288" spans="2:8" x14ac:dyDescent="0.55000000000000004">
      <c r="B288" s="5" t="s">
        <v>682</v>
      </c>
      <c r="C288" s="17" t="s">
        <v>701</v>
      </c>
      <c r="D288" s="5" t="s">
        <v>683</v>
      </c>
      <c r="E288" s="18">
        <v>169</v>
      </c>
      <c r="F288" s="5" t="s">
        <v>700</v>
      </c>
      <c r="G288" s="13">
        <f>IF(COUNTIF($C$2:C287,C288)&gt;0,"",MAX($G$2:G287)+1)</f>
        <v>174</v>
      </c>
      <c r="H288" s="19" t="str">
        <f>IF(C288=Console!$B$5,MAX($H$2:H287)+1,"")</f>
        <v/>
      </c>
    </row>
    <row r="289" spans="2:8" x14ac:dyDescent="0.55000000000000004">
      <c r="B289" s="5" t="s">
        <v>682</v>
      </c>
      <c r="C289" s="17" t="s">
        <v>701</v>
      </c>
      <c r="D289" s="5" t="s">
        <v>683</v>
      </c>
      <c r="E289" s="18">
        <v>179</v>
      </c>
      <c r="F289" s="5" t="s">
        <v>702</v>
      </c>
      <c r="G289" s="13" t="str">
        <f>IF(COUNTIF($C$2:C288,C289)&gt;0,"",MAX($G$2:G288)+1)</f>
        <v/>
      </c>
      <c r="H289" s="19" t="str">
        <f>IF(C289=Console!$B$5,MAX($H$2:H288)+1,"")</f>
        <v/>
      </c>
    </row>
    <row r="290" spans="2:8" x14ac:dyDescent="0.55000000000000004">
      <c r="B290" s="5" t="s">
        <v>682</v>
      </c>
      <c r="C290" s="17" t="s">
        <v>701</v>
      </c>
      <c r="D290" s="5" t="s">
        <v>683</v>
      </c>
      <c r="E290" s="18">
        <v>120</v>
      </c>
      <c r="F290" s="5" t="s">
        <v>703</v>
      </c>
      <c r="G290" s="13" t="str">
        <f>IF(COUNTIF($C$2:C289,C290)&gt;0,"",MAX($G$2:G289)+1)</f>
        <v/>
      </c>
      <c r="H290" s="19" t="str">
        <f>IF(C290=Console!$B$5,MAX($H$2:H289)+1,"")</f>
        <v/>
      </c>
    </row>
    <row r="291" spans="2:8" x14ac:dyDescent="0.55000000000000004">
      <c r="B291" s="5" t="s">
        <v>682</v>
      </c>
      <c r="C291" s="17" t="s">
        <v>701</v>
      </c>
      <c r="D291" s="5" t="s">
        <v>683</v>
      </c>
      <c r="E291" s="18">
        <v>178</v>
      </c>
      <c r="F291" s="5" t="s">
        <v>705</v>
      </c>
      <c r="G291" s="13" t="str">
        <f>IF(COUNTIF($C$2:C290,C291)&gt;0,"",MAX($G$2:G290)+1)</f>
        <v/>
      </c>
      <c r="H291" s="19" t="str">
        <f>IF(C291=Console!$B$5,MAX($H$2:H290)+1,"")</f>
        <v/>
      </c>
    </row>
    <row r="292" spans="2:8" x14ac:dyDescent="0.55000000000000004">
      <c r="B292" s="5" t="s">
        <v>682</v>
      </c>
      <c r="C292" s="17" t="s">
        <v>707</v>
      </c>
      <c r="D292" s="5" t="s">
        <v>683</v>
      </c>
      <c r="E292" s="18">
        <v>178</v>
      </c>
      <c r="F292" s="5" t="s">
        <v>706</v>
      </c>
      <c r="G292" s="13">
        <f>IF(COUNTIF($C$2:C291,C292)&gt;0,"",MAX($G$2:G291)+1)</f>
        <v>175</v>
      </c>
      <c r="H292" s="19" t="str">
        <f>IF(C292=Console!$B$5,MAX($H$2:H291)+1,"")</f>
        <v/>
      </c>
    </row>
    <row r="293" spans="2:8" x14ac:dyDescent="0.55000000000000004">
      <c r="B293" s="5" t="s">
        <v>682</v>
      </c>
      <c r="C293" s="17" t="s">
        <v>707</v>
      </c>
      <c r="D293" s="5" t="s">
        <v>683</v>
      </c>
      <c r="E293" s="18">
        <v>174</v>
      </c>
      <c r="F293" s="5" t="s">
        <v>708</v>
      </c>
      <c r="G293" s="13" t="str">
        <f>IF(COUNTIF($C$2:C292,C293)&gt;0,"",MAX($G$2:G292)+1)</f>
        <v/>
      </c>
      <c r="H293" s="19" t="str">
        <f>IF(C293=Console!$B$5,MAX($H$2:H292)+1,"")</f>
        <v/>
      </c>
    </row>
    <row r="294" spans="2:8" x14ac:dyDescent="0.55000000000000004">
      <c r="B294" s="5" t="s">
        <v>682</v>
      </c>
      <c r="C294" s="17" t="s">
        <v>707</v>
      </c>
      <c r="D294" s="5" t="s">
        <v>683</v>
      </c>
      <c r="E294" s="18">
        <v>193</v>
      </c>
      <c r="F294" s="5" t="s">
        <v>709</v>
      </c>
      <c r="G294" s="13" t="str">
        <f>IF(COUNTIF($C$2:C293,C294)&gt;0,"",MAX($G$2:G293)+1)</f>
        <v/>
      </c>
      <c r="H294" s="19" t="str">
        <f>IF(C294=Console!$B$5,MAX($H$2:H293)+1,"")</f>
        <v/>
      </c>
    </row>
    <row r="295" spans="2:8" x14ac:dyDescent="0.55000000000000004">
      <c r="B295" s="5" t="s">
        <v>682</v>
      </c>
      <c r="C295" s="17" t="s">
        <v>707</v>
      </c>
      <c r="D295" s="5" t="s">
        <v>683</v>
      </c>
      <c r="E295" s="18">
        <v>173</v>
      </c>
      <c r="F295" s="5" t="s">
        <v>710</v>
      </c>
      <c r="G295" s="13" t="str">
        <f>IF(COUNTIF($C$2:C294,C295)&gt;0,"",MAX($G$2:G294)+1)</f>
        <v/>
      </c>
      <c r="H295" s="19" t="str">
        <f>IF(C295=Console!$B$5,MAX($H$2:H294)+1,"")</f>
        <v/>
      </c>
    </row>
    <row r="296" spans="2:8" x14ac:dyDescent="0.55000000000000004">
      <c r="B296" s="5" t="s">
        <v>682</v>
      </c>
      <c r="C296" s="17" t="s">
        <v>707</v>
      </c>
      <c r="D296" s="5" t="s">
        <v>683</v>
      </c>
      <c r="E296" s="18">
        <v>197</v>
      </c>
      <c r="F296" s="5" t="s">
        <v>711</v>
      </c>
      <c r="G296" s="13" t="str">
        <f>IF(COUNTIF($C$2:C295,C296)&gt;0,"",MAX($G$2:G295)+1)</f>
        <v/>
      </c>
      <c r="H296" s="19" t="str">
        <f>IF(C296=Console!$B$5,MAX($H$2:H295)+1,"")</f>
        <v/>
      </c>
    </row>
    <row r="297" spans="2:8" x14ac:dyDescent="0.55000000000000004">
      <c r="B297" s="5" t="s">
        <v>682</v>
      </c>
      <c r="C297" s="17" t="s">
        <v>707</v>
      </c>
      <c r="D297" s="5" t="s">
        <v>683</v>
      </c>
      <c r="E297" s="18">
        <v>173</v>
      </c>
      <c r="F297" s="5" t="s">
        <v>712</v>
      </c>
      <c r="G297" s="13" t="str">
        <f>IF(COUNTIF($C$2:C296,C297)&gt;0,"",MAX($G$2:G296)+1)</f>
        <v/>
      </c>
      <c r="H297" s="19" t="str">
        <f>IF(C297=Console!$B$5,MAX($H$2:H296)+1,"")</f>
        <v/>
      </c>
    </row>
    <row r="298" spans="2:8" x14ac:dyDescent="0.55000000000000004">
      <c r="B298" s="5" t="s">
        <v>682</v>
      </c>
      <c r="C298" s="17" t="s">
        <v>707</v>
      </c>
      <c r="D298" s="5" t="s">
        <v>683</v>
      </c>
      <c r="E298" s="18">
        <v>215</v>
      </c>
      <c r="F298" s="5" t="s">
        <v>713</v>
      </c>
      <c r="G298" s="13" t="str">
        <f>IF(COUNTIF($C$2:C297,C298)&gt;0,"",MAX($G$2:G297)+1)</f>
        <v/>
      </c>
      <c r="H298" s="19" t="str">
        <f>IF(C298=Console!$B$5,MAX($H$2:H297)+1,"")</f>
        <v/>
      </c>
    </row>
    <row r="299" spans="2:8" x14ac:dyDescent="0.55000000000000004">
      <c r="B299" s="5" t="s">
        <v>682</v>
      </c>
      <c r="C299" s="17" t="s">
        <v>698</v>
      </c>
      <c r="D299" s="5" t="s">
        <v>683</v>
      </c>
      <c r="E299" s="18">
        <v>86</v>
      </c>
      <c r="F299" s="5" t="s">
        <v>697</v>
      </c>
      <c r="G299" s="13">
        <f>IF(COUNTIF($C$2:C298,C299)&gt;0,"",MAX($G$2:G298)+1)</f>
        <v>176</v>
      </c>
      <c r="H299" s="19" t="str">
        <f>IF(C299=Console!$B$5,MAX($H$2:H298)+1,"")</f>
        <v/>
      </c>
    </row>
    <row r="300" spans="2:8" x14ac:dyDescent="0.55000000000000004">
      <c r="B300" s="5" t="s">
        <v>1217</v>
      </c>
      <c r="C300" s="17" t="s">
        <v>1225</v>
      </c>
      <c r="D300" s="5" t="s">
        <v>1218</v>
      </c>
      <c r="E300" s="18">
        <v>147</v>
      </c>
      <c r="F300" s="5" t="s">
        <v>1224</v>
      </c>
      <c r="G300" s="13">
        <f>IF(COUNTIF($C$2:C299,C300)&gt;0,"",MAX($G$2:G299)+1)</f>
        <v>177</v>
      </c>
      <c r="H300" s="19" t="str">
        <f>IF(C300=Console!$B$5,MAX($H$2:H299)+1,"")</f>
        <v/>
      </c>
    </row>
    <row r="301" spans="2:8" x14ac:dyDescent="0.55000000000000004">
      <c r="B301" s="5" t="s">
        <v>1217</v>
      </c>
      <c r="C301" s="17" t="s">
        <v>1225</v>
      </c>
      <c r="D301" s="5" t="s">
        <v>1218</v>
      </c>
      <c r="E301" s="18">
        <v>140</v>
      </c>
      <c r="F301" s="5" t="s">
        <v>1226</v>
      </c>
      <c r="G301" s="13" t="str">
        <f>IF(COUNTIF($C$2:C300,C301)&gt;0,"",MAX($G$2:G300)+1)</f>
        <v/>
      </c>
      <c r="H301" s="19" t="str">
        <f>IF(C301=Console!$B$5,MAX($H$2:H300)+1,"")</f>
        <v/>
      </c>
    </row>
    <row r="302" spans="2:8" x14ac:dyDescent="0.55000000000000004">
      <c r="B302" s="5" t="s">
        <v>1217</v>
      </c>
      <c r="C302" s="17" t="s">
        <v>1225</v>
      </c>
      <c r="D302" s="5" t="s">
        <v>1218</v>
      </c>
      <c r="E302" s="18">
        <v>48</v>
      </c>
      <c r="F302" s="5" t="s">
        <v>1227</v>
      </c>
      <c r="G302" s="13" t="str">
        <f>IF(COUNTIF($C$2:C301,C302)&gt;0,"",MAX($G$2:G301)+1)</f>
        <v/>
      </c>
      <c r="H302" s="19" t="str">
        <f>IF(C302=Console!$B$5,MAX($H$2:H301)+1,"")</f>
        <v/>
      </c>
    </row>
    <row r="303" spans="2:8" x14ac:dyDescent="0.55000000000000004">
      <c r="B303" s="5" t="s">
        <v>1217</v>
      </c>
      <c r="C303" s="17" t="s">
        <v>1225</v>
      </c>
      <c r="D303" s="5" t="s">
        <v>1218</v>
      </c>
      <c r="E303" s="18">
        <v>155</v>
      </c>
      <c r="F303" s="5" t="s">
        <v>1228</v>
      </c>
      <c r="G303" s="13" t="str">
        <f>IF(COUNTIF($C$2:C302,C303)&gt;0,"",MAX($G$2:G302)+1)</f>
        <v/>
      </c>
      <c r="H303" s="19" t="str">
        <f>IF(C303=Console!$B$5,MAX($H$2:H302)+1,"")</f>
        <v/>
      </c>
    </row>
    <row r="304" spans="2:8" x14ac:dyDescent="0.55000000000000004">
      <c r="B304" s="5" t="s">
        <v>1217</v>
      </c>
      <c r="C304" s="17" t="s">
        <v>1232</v>
      </c>
      <c r="D304" s="5" t="s">
        <v>1218</v>
      </c>
      <c r="E304" s="18">
        <v>153</v>
      </c>
      <c r="F304" s="5" t="s">
        <v>1231</v>
      </c>
      <c r="G304" s="13">
        <f>IF(COUNTIF($C$2:C303,C304)&gt;0,"",MAX($G$2:G303)+1)</f>
        <v>178</v>
      </c>
      <c r="H304" s="19" t="str">
        <f>IF(C304=Console!$B$5,MAX($H$2:H303)+1,"")</f>
        <v/>
      </c>
    </row>
    <row r="305" spans="2:8" x14ac:dyDescent="0.55000000000000004">
      <c r="B305" s="5" t="s">
        <v>1217</v>
      </c>
      <c r="C305" s="17" t="s">
        <v>1232</v>
      </c>
      <c r="D305" s="5" t="s">
        <v>1218</v>
      </c>
      <c r="E305" s="18">
        <v>156</v>
      </c>
      <c r="F305" s="5" t="s">
        <v>1272</v>
      </c>
      <c r="G305" s="13" t="str">
        <f>IF(COUNTIF($C$2:C304,C305)&gt;0,"",MAX($G$2:G304)+1)</f>
        <v/>
      </c>
      <c r="H305" s="19" t="str">
        <f>IF(C305=Console!$B$5,MAX($H$2:H304)+1,"")</f>
        <v/>
      </c>
    </row>
    <row r="306" spans="2:8" x14ac:dyDescent="0.55000000000000004">
      <c r="B306" s="5" t="s">
        <v>1217</v>
      </c>
      <c r="C306" s="17" t="s">
        <v>1232</v>
      </c>
      <c r="D306" s="5" t="s">
        <v>1218</v>
      </c>
      <c r="E306" s="18">
        <v>173</v>
      </c>
      <c r="F306" s="5" t="s">
        <v>1273</v>
      </c>
      <c r="G306" s="13" t="str">
        <f>IF(COUNTIF($C$2:C305,C306)&gt;0,"",MAX($G$2:G305)+1)</f>
        <v/>
      </c>
      <c r="H306" s="19" t="str">
        <f>IF(C306=Console!$B$5,MAX($H$2:H305)+1,"")</f>
        <v/>
      </c>
    </row>
    <row r="307" spans="2:8" x14ac:dyDescent="0.55000000000000004">
      <c r="B307" s="5" t="s">
        <v>1217</v>
      </c>
      <c r="C307" s="17" t="s">
        <v>1232</v>
      </c>
      <c r="D307" s="5" t="s">
        <v>1218</v>
      </c>
      <c r="E307" s="18">
        <v>135</v>
      </c>
      <c r="F307" s="5" t="s">
        <v>1274</v>
      </c>
      <c r="G307" s="13" t="str">
        <f>IF(COUNTIF($C$2:C306,C307)&gt;0,"",MAX($G$2:G306)+1)</f>
        <v/>
      </c>
      <c r="H307" s="19" t="str">
        <f>IF(C307=Console!$B$5,MAX($H$2:H306)+1,"")</f>
        <v/>
      </c>
    </row>
    <row r="308" spans="2:8" x14ac:dyDescent="0.55000000000000004">
      <c r="B308" s="5" t="s">
        <v>1217</v>
      </c>
      <c r="C308" s="17" t="s">
        <v>1232</v>
      </c>
      <c r="D308" s="5" t="s">
        <v>1218</v>
      </c>
      <c r="E308" s="18">
        <v>163</v>
      </c>
      <c r="F308" s="5" t="s">
        <v>1275</v>
      </c>
      <c r="G308" s="13" t="str">
        <f>IF(COUNTIF($C$2:C307,C308)&gt;0,"",MAX($G$2:G307)+1)</f>
        <v/>
      </c>
      <c r="H308" s="19" t="str">
        <f>IF(C308=Console!$B$5,MAX($H$2:H307)+1,"")</f>
        <v/>
      </c>
    </row>
    <row r="309" spans="2:8" x14ac:dyDescent="0.55000000000000004">
      <c r="B309" s="5" t="s">
        <v>1217</v>
      </c>
      <c r="C309" s="17" t="s">
        <v>1232</v>
      </c>
      <c r="D309" s="5" t="s">
        <v>1218</v>
      </c>
      <c r="E309" s="18">
        <v>151</v>
      </c>
      <c r="F309" s="5" t="s">
        <v>1276</v>
      </c>
      <c r="G309" s="13" t="str">
        <f>IF(COUNTIF($C$2:C308,C309)&gt;0,"",MAX($G$2:G308)+1)</f>
        <v/>
      </c>
      <c r="H309" s="19" t="str">
        <f>IF(C309=Console!$B$5,MAX($H$2:H308)+1,"")</f>
        <v/>
      </c>
    </row>
    <row r="310" spans="2:8" x14ac:dyDescent="0.55000000000000004">
      <c r="B310" s="5" t="s">
        <v>1217</v>
      </c>
      <c r="C310" s="17" t="s">
        <v>1232</v>
      </c>
      <c r="D310" s="5" t="s">
        <v>1218</v>
      </c>
      <c r="E310" s="18">
        <v>159</v>
      </c>
      <c r="F310" s="5" t="s">
        <v>1277</v>
      </c>
      <c r="G310" s="13" t="str">
        <f>IF(COUNTIF($C$2:C309,C310)&gt;0,"",MAX($G$2:G309)+1)</f>
        <v/>
      </c>
      <c r="H310" s="19" t="str">
        <f>IF(C310=Console!$B$5,MAX($H$2:H309)+1,"")</f>
        <v/>
      </c>
    </row>
    <row r="311" spans="2:8" x14ac:dyDescent="0.55000000000000004">
      <c r="B311" s="5" t="s">
        <v>1217</v>
      </c>
      <c r="C311" s="17" t="s">
        <v>1232</v>
      </c>
      <c r="D311" s="5" t="s">
        <v>1218</v>
      </c>
      <c r="E311" s="18">
        <v>167</v>
      </c>
      <c r="F311" s="5" t="s">
        <v>1278</v>
      </c>
      <c r="G311" s="13" t="str">
        <f>IF(COUNTIF($C$2:C310,C311)&gt;0,"",MAX($G$2:G310)+1)</f>
        <v/>
      </c>
      <c r="H311" s="19" t="str">
        <f>IF(C311=Console!$B$5,MAX($H$2:H310)+1,"")</f>
        <v/>
      </c>
    </row>
    <row r="312" spans="2:8" x14ac:dyDescent="0.55000000000000004">
      <c r="B312" s="5" t="s">
        <v>1217</v>
      </c>
      <c r="C312" s="17" t="s">
        <v>1232</v>
      </c>
      <c r="D312" s="5" t="s">
        <v>1218</v>
      </c>
      <c r="E312" s="18">
        <v>181</v>
      </c>
      <c r="F312" s="5" t="s">
        <v>1279</v>
      </c>
      <c r="G312" s="13" t="str">
        <f>IF(COUNTIF($C$2:C311,C312)&gt;0,"",MAX($G$2:G311)+1)</f>
        <v/>
      </c>
      <c r="H312" s="19" t="str">
        <f>IF(C312=Console!$B$5,MAX($H$2:H311)+1,"")</f>
        <v/>
      </c>
    </row>
    <row r="313" spans="2:8" x14ac:dyDescent="0.55000000000000004">
      <c r="B313" s="5" t="s">
        <v>1217</v>
      </c>
      <c r="C313" s="17" t="s">
        <v>1281</v>
      </c>
      <c r="D313" s="5" t="s">
        <v>1218</v>
      </c>
      <c r="E313" s="18">
        <v>190</v>
      </c>
      <c r="F313" s="5" t="s">
        <v>1280</v>
      </c>
      <c r="G313" s="13">
        <f>IF(COUNTIF($C$2:C312,C313)&gt;0,"",MAX($G$2:G312)+1)</f>
        <v>179</v>
      </c>
      <c r="H313" s="19" t="str">
        <f>IF(C313=Console!$B$5,MAX($H$2:H312)+1,"")</f>
        <v/>
      </c>
    </row>
    <row r="314" spans="2:8" x14ac:dyDescent="0.55000000000000004">
      <c r="B314" s="5" t="s">
        <v>1217</v>
      </c>
      <c r="C314" s="17" t="s">
        <v>1281</v>
      </c>
      <c r="D314" s="5" t="s">
        <v>1218</v>
      </c>
      <c r="E314" s="18">
        <v>179</v>
      </c>
      <c r="F314" s="5" t="s">
        <v>1282</v>
      </c>
      <c r="G314" s="13" t="str">
        <f>IF(COUNTIF($C$2:C313,C314)&gt;0,"",MAX($G$2:G313)+1)</f>
        <v/>
      </c>
      <c r="H314" s="19" t="str">
        <f>IF(C314=Console!$B$5,MAX($H$2:H313)+1,"")</f>
        <v/>
      </c>
    </row>
    <row r="315" spans="2:8" x14ac:dyDescent="0.55000000000000004">
      <c r="B315" s="5" t="s">
        <v>1217</v>
      </c>
      <c r="C315" s="17" t="s">
        <v>1281</v>
      </c>
      <c r="D315" s="5" t="s">
        <v>1218</v>
      </c>
      <c r="E315" s="18">
        <v>205</v>
      </c>
      <c r="F315" s="5" t="s">
        <v>1283</v>
      </c>
      <c r="G315" s="13" t="str">
        <f>IF(COUNTIF($C$2:C314,C315)&gt;0,"",MAX($G$2:G314)+1)</f>
        <v/>
      </c>
      <c r="H315" s="19" t="str">
        <f>IF(C315=Console!$B$5,MAX($H$2:H314)+1,"")</f>
        <v/>
      </c>
    </row>
    <row r="316" spans="2:8" x14ac:dyDescent="0.55000000000000004">
      <c r="B316" s="5" t="s">
        <v>1217</v>
      </c>
      <c r="C316" s="17" t="s">
        <v>1281</v>
      </c>
      <c r="D316" s="5" t="s">
        <v>1218</v>
      </c>
      <c r="E316" s="18">
        <v>182</v>
      </c>
      <c r="F316" s="5" t="s">
        <v>1284</v>
      </c>
      <c r="G316" s="13" t="str">
        <f>IF(COUNTIF($C$2:C315,C316)&gt;0,"",MAX($G$2:G315)+1)</f>
        <v/>
      </c>
      <c r="H316" s="19" t="str">
        <f>IF(C316=Console!$B$5,MAX($H$2:H315)+1,"")</f>
        <v/>
      </c>
    </row>
    <row r="317" spans="2:8" x14ac:dyDescent="0.55000000000000004">
      <c r="B317" s="5" t="s">
        <v>1217</v>
      </c>
      <c r="C317" s="17" t="s">
        <v>1281</v>
      </c>
      <c r="D317" s="5" t="s">
        <v>1218</v>
      </c>
      <c r="E317" s="18">
        <v>183</v>
      </c>
      <c r="F317" s="5" t="s">
        <v>1285</v>
      </c>
      <c r="G317" s="13" t="str">
        <f>IF(COUNTIF($C$2:C316,C317)&gt;0,"",MAX($G$2:G316)+1)</f>
        <v/>
      </c>
      <c r="H317" s="19" t="str">
        <f>IF(C317=Console!$B$5,MAX($H$2:H316)+1,"")</f>
        <v/>
      </c>
    </row>
    <row r="318" spans="2:8" x14ac:dyDescent="0.55000000000000004">
      <c r="B318" s="5" t="s">
        <v>1217</v>
      </c>
      <c r="C318" s="17" t="s">
        <v>1281</v>
      </c>
      <c r="D318" s="5" t="s">
        <v>1218</v>
      </c>
      <c r="E318" s="18">
        <v>184</v>
      </c>
      <c r="F318" s="5" t="s">
        <v>1286</v>
      </c>
      <c r="G318" s="13" t="str">
        <f>IF(COUNTIF($C$2:C317,C318)&gt;0,"",MAX($G$2:G317)+1)</f>
        <v/>
      </c>
      <c r="H318" s="19" t="str">
        <f>IF(C318=Console!$B$5,MAX($H$2:H317)+1,"")</f>
        <v/>
      </c>
    </row>
    <row r="319" spans="2:8" x14ac:dyDescent="0.55000000000000004">
      <c r="B319" s="5" t="s">
        <v>1217</v>
      </c>
      <c r="C319" s="17" t="s">
        <v>1281</v>
      </c>
      <c r="D319" s="5" t="s">
        <v>1218</v>
      </c>
      <c r="E319" s="18">
        <v>168</v>
      </c>
      <c r="F319" s="5" t="s">
        <v>1288</v>
      </c>
      <c r="G319" s="13" t="str">
        <f>IF(COUNTIF($C$2:C318,C319)&gt;0,"",MAX($G$2:G318)+1)</f>
        <v/>
      </c>
      <c r="H319" s="19" t="str">
        <f>IF(C319=Console!$B$5,MAX($H$2:H318)+1,"")</f>
        <v/>
      </c>
    </row>
    <row r="320" spans="2:8" x14ac:dyDescent="0.55000000000000004">
      <c r="B320" s="5" t="s">
        <v>1217</v>
      </c>
      <c r="C320" s="17" t="s">
        <v>1281</v>
      </c>
      <c r="D320" s="5" t="s">
        <v>1218</v>
      </c>
      <c r="E320" s="18">
        <v>188</v>
      </c>
      <c r="F320" s="5" t="s">
        <v>1289</v>
      </c>
      <c r="G320" s="13" t="str">
        <f>IF(COUNTIF($C$2:C319,C320)&gt;0,"",MAX($G$2:G319)+1)</f>
        <v/>
      </c>
      <c r="H320" s="19" t="str">
        <f>IF(C320=Console!$B$5,MAX($H$2:H319)+1,"")</f>
        <v/>
      </c>
    </row>
    <row r="321" spans="2:8" x14ac:dyDescent="0.55000000000000004">
      <c r="B321" s="5" t="s">
        <v>1217</v>
      </c>
      <c r="C321" s="17" t="s">
        <v>1281</v>
      </c>
      <c r="D321" s="5" t="s">
        <v>1218</v>
      </c>
      <c r="E321" s="18">
        <v>174</v>
      </c>
      <c r="F321" s="5" t="s">
        <v>1290</v>
      </c>
      <c r="G321" s="13" t="str">
        <f>IF(COUNTIF($C$2:C320,C321)&gt;0,"",MAX($G$2:G320)+1)</f>
        <v/>
      </c>
      <c r="H321" s="19" t="str">
        <f>IF(C321=Console!$B$5,MAX($H$2:H320)+1,"")</f>
        <v/>
      </c>
    </row>
    <row r="322" spans="2:8" x14ac:dyDescent="0.55000000000000004">
      <c r="B322" s="5" t="s">
        <v>1217</v>
      </c>
      <c r="C322" s="17" t="s">
        <v>1281</v>
      </c>
      <c r="D322" s="5" t="s">
        <v>1218</v>
      </c>
      <c r="E322" s="18">
        <v>196</v>
      </c>
      <c r="F322" s="5" t="s">
        <v>1291</v>
      </c>
      <c r="G322" s="13" t="str">
        <f>IF(COUNTIF($C$2:C321,C322)&gt;0,"",MAX($G$2:G321)+1)</f>
        <v/>
      </c>
      <c r="H322" s="19" t="str">
        <f>IF(C322=Console!$B$5,MAX($H$2:H321)+1,"")</f>
        <v/>
      </c>
    </row>
    <row r="323" spans="2:8" x14ac:dyDescent="0.55000000000000004">
      <c r="B323" s="5" t="s">
        <v>1217</v>
      </c>
      <c r="C323" s="17" t="s">
        <v>1281</v>
      </c>
      <c r="D323" s="5" t="s">
        <v>1218</v>
      </c>
      <c r="E323" s="18">
        <v>169</v>
      </c>
      <c r="F323" s="5" t="s">
        <v>1292</v>
      </c>
      <c r="G323" s="13" t="str">
        <f>IF(COUNTIF($C$2:C322,C323)&gt;0,"",MAX($G$2:G322)+1)</f>
        <v/>
      </c>
      <c r="H323" s="19" t="str">
        <f>IF(C323=Console!$B$5,MAX($H$2:H322)+1,"")</f>
        <v/>
      </c>
    </row>
    <row r="324" spans="2:8" x14ac:dyDescent="0.55000000000000004">
      <c r="B324" s="5" t="s">
        <v>1217</v>
      </c>
      <c r="C324" s="17" t="s">
        <v>1230</v>
      </c>
      <c r="D324" s="5" t="s">
        <v>1218</v>
      </c>
      <c r="E324" s="18">
        <v>112</v>
      </c>
      <c r="F324" s="5" t="s">
        <v>1229</v>
      </c>
      <c r="G324" s="13">
        <f>IF(COUNTIF($C$2:C323,C324)&gt;0,"",MAX($G$2:G323)+1)</f>
        <v>180</v>
      </c>
      <c r="H324" s="19" t="str">
        <f>IF(C324=Console!$B$5,MAX($H$2:H323)+1,"")</f>
        <v/>
      </c>
    </row>
    <row r="325" spans="2:8" x14ac:dyDescent="0.55000000000000004">
      <c r="B325" s="5" t="s">
        <v>1050</v>
      </c>
      <c r="C325" s="17" t="s">
        <v>1053</v>
      </c>
      <c r="D325" s="5" t="s">
        <v>1051</v>
      </c>
      <c r="E325" s="18">
        <v>185</v>
      </c>
      <c r="F325" s="5" t="s">
        <v>1052</v>
      </c>
      <c r="G325" s="13">
        <f>IF(COUNTIF($C$2:C324,C325)&gt;0,"",MAX($G$2:G324)+1)</f>
        <v>181</v>
      </c>
      <c r="H325" s="19" t="str">
        <f>IF(C325=Console!$B$5,MAX($H$2:H324)+1,"")</f>
        <v/>
      </c>
    </row>
    <row r="326" spans="2:8" x14ac:dyDescent="0.55000000000000004">
      <c r="B326" s="5" t="s">
        <v>1050</v>
      </c>
      <c r="C326" s="17" t="s">
        <v>1053</v>
      </c>
      <c r="D326" s="5" t="s">
        <v>1051</v>
      </c>
      <c r="E326" s="18">
        <v>208</v>
      </c>
      <c r="F326" s="5" t="s">
        <v>1062</v>
      </c>
      <c r="G326" s="13" t="str">
        <f>IF(COUNTIF($C$2:C325,C326)&gt;0,"",MAX($G$2:G325)+1)</f>
        <v/>
      </c>
      <c r="H326" s="19" t="str">
        <f>IF(C326=Console!$B$5,MAX($H$2:H325)+1,"")</f>
        <v/>
      </c>
    </row>
    <row r="327" spans="2:8" x14ac:dyDescent="0.55000000000000004">
      <c r="B327" s="5" t="s">
        <v>1050</v>
      </c>
      <c r="C327" s="17" t="s">
        <v>1053</v>
      </c>
      <c r="D327" s="5" t="s">
        <v>1051</v>
      </c>
      <c r="E327" s="18">
        <v>204</v>
      </c>
      <c r="F327" s="5" t="s">
        <v>1063</v>
      </c>
      <c r="G327" s="13" t="str">
        <f>IF(COUNTIF($C$2:C326,C327)&gt;0,"",MAX($G$2:G326)+1)</f>
        <v/>
      </c>
      <c r="H327" s="19" t="str">
        <f>IF(C327=Console!$B$5,MAX($H$2:H326)+1,"")</f>
        <v/>
      </c>
    </row>
    <row r="328" spans="2:8" x14ac:dyDescent="0.55000000000000004">
      <c r="B328" s="5" t="s">
        <v>1050</v>
      </c>
      <c r="C328" s="17" t="s">
        <v>1053</v>
      </c>
      <c r="D328" s="5" t="s">
        <v>1051</v>
      </c>
      <c r="E328" s="18">
        <v>191</v>
      </c>
      <c r="F328" s="5" t="s">
        <v>1064</v>
      </c>
      <c r="G328" s="13" t="str">
        <f>IF(COUNTIF($C$2:C327,C328)&gt;0,"",MAX($G$2:G327)+1)</f>
        <v/>
      </c>
      <c r="H328" s="19" t="str">
        <f>IF(C328=Console!$B$5,MAX($H$2:H327)+1,"")</f>
        <v/>
      </c>
    </row>
    <row r="329" spans="2:8" x14ac:dyDescent="0.55000000000000004">
      <c r="B329" s="5" t="s">
        <v>1050</v>
      </c>
      <c r="C329" s="17" t="s">
        <v>1053</v>
      </c>
      <c r="D329" s="5" t="s">
        <v>1051</v>
      </c>
      <c r="E329" s="18">
        <v>209</v>
      </c>
      <c r="F329" s="5" t="s">
        <v>1065</v>
      </c>
      <c r="G329" s="13" t="str">
        <f>IF(COUNTIF($C$2:C328,C329)&gt;0,"",MAX($G$2:G328)+1)</f>
        <v/>
      </c>
      <c r="H329" s="19" t="str">
        <f>IF(C329=Console!$B$5,MAX($H$2:H328)+1,"")</f>
        <v/>
      </c>
    </row>
    <row r="330" spans="2:8" x14ac:dyDescent="0.55000000000000004">
      <c r="B330" s="5" t="s">
        <v>258</v>
      </c>
      <c r="C330" s="17" t="s">
        <v>295</v>
      </c>
      <c r="D330" s="5" t="s">
        <v>259</v>
      </c>
      <c r="E330" s="18">
        <v>30</v>
      </c>
      <c r="F330" s="5" t="s">
        <v>294</v>
      </c>
      <c r="G330" s="13">
        <f>IF(COUNTIF($C$2:C329,C330)&gt;0,"",MAX($G$2:G329)+1)</f>
        <v>182</v>
      </c>
      <c r="H330" s="19" t="str">
        <f>IF(C330=Console!$B$5,MAX($H$2:H329)+1,"")</f>
        <v/>
      </c>
    </row>
    <row r="331" spans="2:8" x14ac:dyDescent="0.55000000000000004">
      <c r="B331" s="5" t="s">
        <v>258</v>
      </c>
      <c r="C331" s="17" t="s">
        <v>297</v>
      </c>
      <c r="D331" s="5" t="s">
        <v>259</v>
      </c>
      <c r="E331" s="18">
        <v>123</v>
      </c>
      <c r="F331" s="5" t="s">
        <v>296</v>
      </c>
      <c r="G331" s="13">
        <f>IF(COUNTIF($C$2:C330,C331)&gt;0,"",MAX($G$2:G330)+1)</f>
        <v>183</v>
      </c>
      <c r="H331" s="19" t="str">
        <f>IF(C331=Console!$B$5,MAX($H$2:H330)+1,"")</f>
        <v/>
      </c>
    </row>
    <row r="332" spans="2:8" x14ac:dyDescent="0.55000000000000004">
      <c r="B332" s="5" t="s">
        <v>258</v>
      </c>
      <c r="C332" s="17" t="s">
        <v>297</v>
      </c>
      <c r="D332" s="5" t="s">
        <v>259</v>
      </c>
      <c r="E332" s="18">
        <v>90</v>
      </c>
      <c r="F332" s="5" t="s">
        <v>315</v>
      </c>
      <c r="G332" s="13" t="str">
        <f>IF(COUNTIF($C$2:C331,C332)&gt;0,"",MAX($G$2:G331)+1)</f>
        <v/>
      </c>
      <c r="H332" s="19" t="str">
        <f>IF(C332=Console!$B$5,MAX($H$2:H331)+1,"")</f>
        <v/>
      </c>
    </row>
    <row r="333" spans="2:8" x14ac:dyDescent="0.55000000000000004">
      <c r="B333" s="5" t="s">
        <v>258</v>
      </c>
      <c r="C333" s="17" t="s">
        <v>297</v>
      </c>
      <c r="D333" s="5" t="s">
        <v>259</v>
      </c>
      <c r="E333" s="18">
        <v>129</v>
      </c>
      <c r="F333" s="5" t="s">
        <v>316</v>
      </c>
      <c r="G333" s="13" t="str">
        <f>IF(COUNTIF($C$2:C332,C333)&gt;0,"",MAX($G$2:G332)+1)</f>
        <v/>
      </c>
      <c r="H333" s="19" t="str">
        <f>IF(C333=Console!$B$5,MAX($H$2:H332)+1,"")</f>
        <v/>
      </c>
    </row>
    <row r="334" spans="2:8" x14ac:dyDescent="0.55000000000000004">
      <c r="B334" s="5" t="s">
        <v>682</v>
      </c>
      <c r="C334" s="17" t="s">
        <v>685</v>
      </c>
      <c r="D334" s="5" t="s">
        <v>683</v>
      </c>
      <c r="E334" s="18">
        <v>107</v>
      </c>
      <c r="F334" s="5" t="s">
        <v>684</v>
      </c>
      <c r="G334" s="13">
        <f>IF(COUNTIF($C$2:C333,C334)&gt;0,"",MAX($G$2:G333)+1)</f>
        <v>184</v>
      </c>
      <c r="H334" s="19" t="str">
        <f>IF(C334=Console!$B$5,MAX($H$2:H333)+1,"")</f>
        <v/>
      </c>
    </row>
    <row r="335" spans="2:8" x14ac:dyDescent="0.55000000000000004">
      <c r="B335" s="5" t="s">
        <v>682</v>
      </c>
      <c r="C335" s="17" t="s">
        <v>689</v>
      </c>
      <c r="D335" s="5" t="s">
        <v>683</v>
      </c>
      <c r="E335" s="18">
        <v>157</v>
      </c>
      <c r="F335" s="5" t="s">
        <v>688</v>
      </c>
      <c r="G335" s="13">
        <f>IF(COUNTIF($C$2:C334,C335)&gt;0,"",MAX($G$2:G334)+1)</f>
        <v>185</v>
      </c>
      <c r="H335" s="19" t="str">
        <f>IF(C335=Console!$B$5,MAX($H$2:H334)+1,"")</f>
        <v/>
      </c>
    </row>
    <row r="336" spans="2:8" x14ac:dyDescent="0.55000000000000004">
      <c r="B336" s="5" t="s">
        <v>682</v>
      </c>
      <c r="C336" s="17" t="s">
        <v>689</v>
      </c>
      <c r="D336" s="5" t="s">
        <v>683</v>
      </c>
      <c r="E336" s="18">
        <v>171</v>
      </c>
      <c r="F336" s="5" t="s">
        <v>690</v>
      </c>
      <c r="G336" s="13" t="str">
        <f>IF(COUNTIF($C$2:C335,C336)&gt;0,"",MAX($G$2:G335)+1)</f>
        <v/>
      </c>
      <c r="H336" s="19" t="str">
        <f>IF(C336=Console!$B$5,MAX($H$2:H335)+1,"")</f>
        <v/>
      </c>
    </row>
    <row r="337" spans="2:8" x14ac:dyDescent="0.55000000000000004">
      <c r="B337" s="5" t="s">
        <v>682</v>
      </c>
      <c r="C337" s="17" t="s">
        <v>689</v>
      </c>
      <c r="D337" s="5" t="s">
        <v>683</v>
      </c>
      <c r="E337" s="18">
        <v>136</v>
      </c>
      <c r="F337" s="5" t="s">
        <v>691</v>
      </c>
      <c r="G337" s="13" t="str">
        <f>IF(COUNTIF($C$2:C336,C337)&gt;0,"",MAX($G$2:G336)+1)</f>
        <v/>
      </c>
      <c r="H337" s="19" t="str">
        <f>IF(C337=Console!$B$5,MAX($H$2:H336)+1,"")</f>
        <v/>
      </c>
    </row>
    <row r="338" spans="2:8" x14ac:dyDescent="0.55000000000000004">
      <c r="B338" s="5" t="s">
        <v>682</v>
      </c>
      <c r="C338" s="17" t="s">
        <v>693</v>
      </c>
      <c r="D338" s="5" t="s">
        <v>683</v>
      </c>
      <c r="E338" s="18">
        <v>142</v>
      </c>
      <c r="F338" s="5" t="s">
        <v>692</v>
      </c>
      <c r="G338" s="13">
        <f>IF(COUNTIF($C$2:C337,C338)&gt;0,"",MAX($G$2:G337)+1)</f>
        <v>186</v>
      </c>
      <c r="H338" s="19" t="str">
        <f>IF(C338=Console!$B$5,MAX($H$2:H337)+1,"")</f>
        <v/>
      </c>
    </row>
    <row r="339" spans="2:8" x14ac:dyDescent="0.55000000000000004">
      <c r="B339" s="5" t="s">
        <v>682</v>
      </c>
      <c r="C339" s="17" t="s">
        <v>693</v>
      </c>
      <c r="D339" s="5" t="s">
        <v>683</v>
      </c>
      <c r="E339" s="18">
        <v>198</v>
      </c>
      <c r="F339" s="5" t="s">
        <v>694</v>
      </c>
      <c r="G339" s="13" t="str">
        <f>IF(COUNTIF($C$2:C338,C339)&gt;0,"",MAX($G$2:G338)+1)</f>
        <v/>
      </c>
      <c r="H339" s="19" t="str">
        <f>IF(C339=Console!$B$5,MAX($H$2:H338)+1,"")</f>
        <v/>
      </c>
    </row>
    <row r="340" spans="2:8" x14ac:dyDescent="0.55000000000000004">
      <c r="B340" s="5" t="s">
        <v>682</v>
      </c>
      <c r="C340" s="17" t="s">
        <v>693</v>
      </c>
      <c r="D340" s="5" t="s">
        <v>683</v>
      </c>
      <c r="E340" s="18">
        <v>140</v>
      </c>
      <c r="F340" s="5" t="s">
        <v>699</v>
      </c>
      <c r="G340" s="13" t="str">
        <f>IF(COUNTIF($C$2:C339,C340)&gt;0,"",MAX($G$2:G339)+1)</f>
        <v/>
      </c>
      <c r="H340" s="19" t="str">
        <f>IF(C340=Console!$B$5,MAX($H$2:H339)+1,"")</f>
        <v/>
      </c>
    </row>
    <row r="341" spans="2:8" x14ac:dyDescent="0.55000000000000004">
      <c r="B341" s="5" t="s">
        <v>682</v>
      </c>
      <c r="C341" s="17" t="s">
        <v>693</v>
      </c>
      <c r="D341" s="5" t="s">
        <v>683</v>
      </c>
      <c r="E341" s="18">
        <v>72</v>
      </c>
      <c r="F341" s="5" t="s">
        <v>704</v>
      </c>
      <c r="G341" s="13" t="str">
        <f>IF(COUNTIF($C$2:C340,C341)&gt;0,"",MAX($G$2:G340)+1)</f>
        <v/>
      </c>
      <c r="H341" s="19" t="str">
        <f>IF(C341=Console!$B$5,MAX($H$2:H340)+1,"")</f>
        <v/>
      </c>
    </row>
    <row r="342" spans="2:8" x14ac:dyDescent="0.55000000000000004">
      <c r="B342" s="5" t="s">
        <v>682</v>
      </c>
      <c r="C342" s="17" t="s">
        <v>687</v>
      </c>
      <c r="D342" s="5" t="s">
        <v>683</v>
      </c>
      <c r="E342" s="18">
        <v>42</v>
      </c>
      <c r="F342" s="5" t="s">
        <v>686</v>
      </c>
      <c r="G342" s="13">
        <f>IF(COUNTIF($C$2:C341,C342)&gt;0,"",MAX($G$2:G341)+1)</f>
        <v>187</v>
      </c>
      <c r="H342" s="19" t="str">
        <f>IF(C342=Console!$B$5,MAX($H$2:H341)+1,"")</f>
        <v/>
      </c>
    </row>
    <row r="343" spans="2:8" x14ac:dyDescent="0.55000000000000004">
      <c r="B343" s="5" t="s">
        <v>1217</v>
      </c>
      <c r="C343" s="17" t="s">
        <v>1234</v>
      </c>
      <c r="D343" s="5" t="s">
        <v>1218</v>
      </c>
      <c r="E343" s="18">
        <v>141</v>
      </c>
      <c r="F343" s="5" t="s">
        <v>1233</v>
      </c>
      <c r="G343" s="13">
        <f>IF(COUNTIF($C$2:C342,C343)&gt;0,"",MAX($G$2:G342)+1)</f>
        <v>188</v>
      </c>
      <c r="H343" s="19" t="str">
        <f>IF(C343=Console!$B$5,MAX($H$2:H342)+1,"")</f>
        <v/>
      </c>
    </row>
    <row r="344" spans="2:8" x14ac:dyDescent="0.55000000000000004">
      <c r="B344" s="5" t="s">
        <v>1217</v>
      </c>
      <c r="C344" s="17" t="s">
        <v>1236</v>
      </c>
      <c r="D344" s="5" t="s">
        <v>1218</v>
      </c>
      <c r="E344" s="18">
        <v>172</v>
      </c>
      <c r="F344" s="5" t="s">
        <v>1235</v>
      </c>
      <c r="G344" s="13">
        <f>IF(COUNTIF($C$2:C343,C344)&gt;0,"",MAX($G$2:G343)+1)</f>
        <v>189</v>
      </c>
      <c r="H344" s="19" t="str">
        <f>IF(C344=Console!$B$5,MAX($H$2:H343)+1,"")</f>
        <v/>
      </c>
    </row>
    <row r="345" spans="2:8" x14ac:dyDescent="0.55000000000000004">
      <c r="B345" s="5" t="s">
        <v>1217</v>
      </c>
      <c r="C345" s="17" t="s">
        <v>1236</v>
      </c>
      <c r="D345" s="5" t="s">
        <v>1218</v>
      </c>
      <c r="E345" s="18">
        <v>165</v>
      </c>
      <c r="F345" s="5" t="s">
        <v>1237</v>
      </c>
      <c r="G345" s="13" t="str">
        <f>IF(COUNTIF($C$2:C344,C345)&gt;0,"",MAX($G$2:G344)+1)</f>
        <v/>
      </c>
      <c r="H345" s="19" t="str">
        <f>IF(C345=Console!$B$5,MAX($H$2:H344)+1,"")</f>
        <v/>
      </c>
    </row>
    <row r="346" spans="2:8" x14ac:dyDescent="0.55000000000000004">
      <c r="B346" s="5" t="s">
        <v>1217</v>
      </c>
      <c r="C346" s="17" t="s">
        <v>1236</v>
      </c>
      <c r="D346" s="5" t="s">
        <v>1218</v>
      </c>
      <c r="E346" s="18">
        <v>164</v>
      </c>
      <c r="F346" s="5" t="s">
        <v>1238</v>
      </c>
      <c r="G346" s="13" t="str">
        <f>IF(COUNTIF($C$2:C345,C346)&gt;0,"",MAX($G$2:G345)+1)</f>
        <v/>
      </c>
      <c r="H346" s="19" t="str">
        <f>IF(C346=Console!$B$5,MAX($H$2:H345)+1,"")</f>
        <v/>
      </c>
    </row>
    <row r="347" spans="2:8" x14ac:dyDescent="0.55000000000000004">
      <c r="B347" s="5" t="s">
        <v>1217</v>
      </c>
      <c r="C347" s="17" t="s">
        <v>1236</v>
      </c>
      <c r="D347" s="5" t="s">
        <v>1218</v>
      </c>
      <c r="E347" s="18">
        <v>123</v>
      </c>
      <c r="F347" s="5" t="s">
        <v>1239</v>
      </c>
      <c r="G347" s="13" t="str">
        <f>IF(COUNTIF($C$2:C346,C347)&gt;0,"",MAX($G$2:G346)+1)</f>
        <v/>
      </c>
      <c r="H347" s="19" t="str">
        <f>IF(C347=Console!$B$5,MAX($H$2:H346)+1,"")</f>
        <v/>
      </c>
    </row>
    <row r="348" spans="2:8" x14ac:dyDescent="0.55000000000000004">
      <c r="B348" s="5" t="s">
        <v>1217</v>
      </c>
      <c r="C348" s="17" t="s">
        <v>1236</v>
      </c>
      <c r="D348" s="5" t="s">
        <v>1218</v>
      </c>
      <c r="E348" s="18">
        <v>162</v>
      </c>
      <c r="F348" s="5" t="s">
        <v>1241</v>
      </c>
      <c r="G348" s="13" t="str">
        <f>IF(COUNTIF($C$2:C347,C348)&gt;0,"",MAX($G$2:G347)+1)</f>
        <v/>
      </c>
      <c r="H348" s="19" t="str">
        <f>IF(C348=Console!$B$5,MAX($H$2:H347)+1,"")</f>
        <v/>
      </c>
    </row>
    <row r="349" spans="2:8" x14ac:dyDescent="0.55000000000000004">
      <c r="B349" s="5" t="s">
        <v>1217</v>
      </c>
      <c r="C349" s="17" t="s">
        <v>1259</v>
      </c>
      <c r="D349" s="5" t="s">
        <v>1218</v>
      </c>
      <c r="E349" s="18">
        <v>177</v>
      </c>
      <c r="F349" s="5" t="s">
        <v>1258</v>
      </c>
      <c r="G349" s="13">
        <f>IF(COUNTIF($C$2:C348,C349)&gt;0,"",MAX($G$2:G348)+1)</f>
        <v>190</v>
      </c>
      <c r="H349" s="19" t="str">
        <f>IF(C349=Console!$B$5,MAX($H$2:H348)+1,"")</f>
        <v/>
      </c>
    </row>
    <row r="350" spans="2:8" x14ac:dyDescent="0.55000000000000004">
      <c r="B350" s="5" t="s">
        <v>1217</v>
      </c>
      <c r="C350" s="17" t="s">
        <v>1259</v>
      </c>
      <c r="D350" s="5" t="s">
        <v>1218</v>
      </c>
      <c r="E350" s="18">
        <v>94</v>
      </c>
      <c r="F350" s="5" t="s">
        <v>1260</v>
      </c>
      <c r="G350" s="13" t="str">
        <f>IF(COUNTIF($C$2:C349,C350)&gt;0,"",MAX($G$2:G349)+1)</f>
        <v/>
      </c>
      <c r="H350" s="19" t="str">
        <f>IF(C350=Console!$B$5,MAX($H$2:H349)+1,"")</f>
        <v/>
      </c>
    </row>
    <row r="351" spans="2:8" x14ac:dyDescent="0.55000000000000004">
      <c r="B351" s="5" t="s">
        <v>1217</v>
      </c>
      <c r="C351" s="17" t="s">
        <v>1259</v>
      </c>
      <c r="D351" s="5" t="s">
        <v>1218</v>
      </c>
      <c r="E351" s="18">
        <v>181</v>
      </c>
      <c r="F351" s="5" t="s">
        <v>1261</v>
      </c>
      <c r="G351" s="13" t="str">
        <f>IF(COUNTIF($C$2:C350,C351)&gt;0,"",MAX($G$2:G350)+1)</f>
        <v/>
      </c>
      <c r="H351" s="19" t="str">
        <f>IF(C351=Console!$B$5,MAX($H$2:H350)+1,"")</f>
        <v/>
      </c>
    </row>
    <row r="352" spans="2:8" x14ac:dyDescent="0.55000000000000004">
      <c r="B352" s="5" t="s">
        <v>1217</v>
      </c>
      <c r="C352" s="17" t="s">
        <v>1259</v>
      </c>
      <c r="D352" s="5" t="s">
        <v>1218</v>
      </c>
      <c r="E352" s="18">
        <v>175</v>
      </c>
      <c r="F352" s="5" t="s">
        <v>1287</v>
      </c>
      <c r="G352" s="13" t="str">
        <f>IF(COUNTIF($C$2:C351,C352)&gt;0,"",MAX($G$2:G351)+1)</f>
        <v/>
      </c>
      <c r="H352" s="19" t="str">
        <f>IF(C352=Console!$B$5,MAX($H$2:H351)+1,"")</f>
        <v/>
      </c>
    </row>
    <row r="353" spans="2:8" x14ac:dyDescent="0.55000000000000004">
      <c r="B353" s="5" t="s">
        <v>1217</v>
      </c>
      <c r="C353" s="17" t="s">
        <v>1259</v>
      </c>
      <c r="D353" s="5" t="s">
        <v>1218</v>
      </c>
      <c r="E353" s="18">
        <v>166</v>
      </c>
      <c r="F353" s="5" t="s">
        <v>1303</v>
      </c>
      <c r="G353" s="13" t="str">
        <f>IF(COUNTIF($C$2:C352,C353)&gt;0,"",MAX($G$2:G352)+1)</f>
        <v/>
      </c>
      <c r="H353" s="19" t="str">
        <f>IF(C353=Console!$B$5,MAX($H$2:H352)+1,"")</f>
        <v/>
      </c>
    </row>
    <row r="354" spans="2:8" x14ac:dyDescent="0.55000000000000004">
      <c r="B354" s="5" t="s">
        <v>1217</v>
      </c>
      <c r="C354" s="17" t="s">
        <v>1259</v>
      </c>
      <c r="D354" s="5" t="s">
        <v>1218</v>
      </c>
      <c r="E354" s="18">
        <v>183</v>
      </c>
      <c r="F354" s="5" t="s">
        <v>1306</v>
      </c>
      <c r="G354" s="13" t="str">
        <f>IF(COUNTIF($C$2:C353,C354)&gt;0,"",MAX($G$2:G353)+1)</f>
        <v/>
      </c>
      <c r="H354" s="19" t="str">
        <f>IF(C354=Console!$B$5,MAX($H$2:H353)+1,"")</f>
        <v/>
      </c>
    </row>
    <row r="355" spans="2:8" x14ac:dyDescent="0.55000000000000004">
      <c r="B355" s="5" t="s">
        <v>1217</v>
      </c>
      <c r="C355" s="17" t="s">
        <v>1259</v>
      </c>
      <c r="D355" s="5" t="s">
        <v>1218</v>
      </c>
      <c r="E355" s="18">
        <v>167</v>
      </c>
      <c r="F355" s="5" t="s">
        <v>1309</v>
      </c>
      <c r="G355" s="13" t="str">
        <f>IF(COUNTIF($C$2:C354,C355)&gt;0,"",MAX($G$2:G354)+1)</f>
        <v/>
      </c>
      <c r="H355" s="19" t="str">
        <f>IF(C355=Console!$B$5,MAX($H$2:H354)+1,"")</f>
        <v/>
      </c>
    </row>
    <row r="356" spans="2:8" x14ac:dyDescent="0.55000000000000004">
      <c r="B356" s="5" t="s">
        <v>1217</v>
      </c>
      <c r="C356" s="17" t="s">
        <v>1308</v>
      </c>
      <c r="D356" s="5" t="s">
        <v>1218</v>
      </c>
      <c r="E356" s="18">
        <v>79</v>
      </c>
      <c r="F356" s="5" t="s">
        <v>1307</v>
      </c>
      <c r="G356" s="13">
        <f>IF(COUNTIF($C$2:C355,C356)&gt;0,"",MAX($G$2:G355)+1)</f>
        <v>191</v>
      </c>
      <c r="H356" s="19" t="str">
        <f>IF(C356=Console!$B$5,MAX($H$2:H355)+1,"")</f>
        <v/>
      </c>
    </row>
    <row r="357" spans="2:8" x14ac:dyDescent="0.55000000000000004">
      <c r="B357" s="5" t="s">
        <v>509</v>
      </c>
      <c r="C357" s="17" t="s">
        <v>516</v>
      </c>
      <c r="D357" s="5" t="s">
        <v>510</v>
      </c>
      <c r="E357" s="18">
        <v>171</v>
      </c>
      <c r="F357" s="5" t="s">
        <v>515</v>
      </c>
      <c r="G357" s="13">
        <f>IF(COUNTIF($C$2:C356,C357)&gt;0,"",MAX($G$2:G356)+1)</f>
        <v>192</v>
      </c>
      <c r="H357" s="19" t="str">
        <f>IF(C357=Console!$B$5,MAX($H$2:H356)+1,"")</f>
        <v/>
      </c>
    </row>
    <row r="358" spans="2:8" x14ac:dyDescent="0.55000000000000004">
      <c r="B358" s="5" t="s">
        <v>143</v>
      </c>
      <c r="C358" s="17" t="s">
        <v>246</v>
      </c>
      <c r="D358" s="5" t="s">
        <v>144</v>
      </c>
      <c r="E358" s="18">
        <v>40</v>
      </c>
      <c r="F358" s="5" t="s">
        <v>245</v>
      </c>
      <c r="G358" s="13">
        <f>IF(COUNTIF($C$2:C357,C358)&gt;0,"",MAX($G$2:G357)+1)</f>
        <v>193</v>
      </c>
      <c r="H358" s="19" t="str">
        <f>IF(C358=Console!$B$5,MAX($H$2:H357)+1,"")</f>
        <v/>
      </c>
    </row>
    <row r="359" spans="2:8" x14ac:dyDescent="0.55000000000000004">
      <c r="B359" s="5" t="s">
        <v>143</v>
      </c>
      <c r="C359" s="17" t="s">
        <v>244</v>
      </c>
      <c r="D359" s="5" t="s">
        <v>144</v>
      </c>
      <c r="E359" s="18">
        <v>63</v>
      </c>
      <c r="F359" s="5" t="s">
        <v>243</v>
      </c>
      <c r="G359" s="13">
        <f>IF(COUNTIF($C$2:C358,C359)&gt;0,"",MAX($G$2:G358)+1)</f>
        <v>194</v>
      </c>
      <c r="H359" s="19" t="str">
        <f>IF(C359=Console!$B$5,MAX($H$2:H358)+1,"")</f>
        <v/>
      </c>
    </row>
    <row r="360" spans="2:8" x14ac:dyDescent="0.55000000000000004">
      <c r="B360" s="5" t="s">
        <v>143</v>
      </c>
      <c r="C360" s="17" t="s">
        <v>250</v>
      </c>
      <c r="D360" s="5" t="s">
        <v>144</v>
      </c>
      <c r="E360" s="18">
        <v>38</v>
      </c>
      <c r="F360" s="5" t="s">
        <v>249</v>
      </c>
      <c r="G360" s="13">
        <f>IF(COUNTIF($C$2:C359,C360)&gt;0,"",MAX($G$2:G359)+1)</f>
        <v>195</v>
      </c>
      <c r="H360" s="19" t="str">
        <f>IF(C360=Console!$B$5,MAX($H$2:H359)+1,"")</f>
        <v/>
      </c>
    </row>
    <row r="361" spans="2:8" x14ac:dyDescent="0.55000000000000004">
      <c r="B361" s="5" t="s">
        <v>143</v>
      </c>
      <c r="C361" s="17" t="s">
        <v>185</v>
      </c>
      <c r="D361" s="5" t="s">
        <v>144</v>
      </c>
      <c r="E361" s="18">
        <v>154</v>
      </c>
      <c r="F361" s="5" t="s">
        <v>184</v>
      </c>
      <c r="G361" s="13">
        <f>IF(COUNTIF($C$2:C360,C361)&gt;0,"",MAX($G$2:G360)+1)</f>
        <v>196</v>
      </c>
      <c r="H361" s="19" t="str">
        <f>IF(C361=Console!$B$5,MAX($H$2:H360)+1,"")</f>
        <v/>
      </c>
    </row>
    <row r="362" spans="2:8" x14ac:dyDescent="0.55000000000000004">
      <c r="B362" s="5" t="s">
        <v>143</v>
      </c>
      <c r="C362" s="17" t="s">
        <v>187</v>
      </c>
      <c r="D362" s="5" t="s">
        <v>144</v>
      </c>
      <c r="E362" s="18">
        <v>156</v>
      </c>
      <c r="F362" s="5" t="s">
        <v>186</v>
      </c>
      <c r="G362" s="13">
        <f>IF(COUNTIF($C$2:C361,C362)&gt;0,"",MAX($G$2:G361)+1)</f>
        <v>197</v>
      </c>
      <c r="H362" s="19" t="str">
        <f>IF(C362=Console!$B$5,MAX($H$2:H361)+1,"")</f>
        <v/>
      </c>
    </row>
    <row r="363" spans="2:8" x14ac:dyDescent="0.55000000000000004">
      <c r="B363" s="5" t="s">
        <v>143</v>
      </c>
      <c r="C363" s="17" t="s">
        <v>248</v>
      </c>
      <c r="D363" s="5" t="s">
        <v>144</v>
      </c>
      <c r="E363" s="18">
        <v>56</v>
      </c>
      <c r="F363" s="5" t="s">
        <v>247</v>
      </c>
      <c r="G363" s="13">
        <f>IF(COUNTIF($C$2:C362,C363)&gt;0,"",MAX($G$2:G362)+1)</f>
        <v>198</v>
      </c>
      <c r="H363" s="19" t="str">
        <f>IF(C363=Console!$B$5,MAX($H$2:H362)+1,"")</f>
        <v/>
      </c>
    </row>
    <row r="364" spans="2:8" x14ac:dyDescent="0.55000000000000004">
      <c r="B364" s="5" t="s">
        <v>143</v>
      </c>
      <c r="C364" s="17" t="s">
        <v>248</v>
      </c>
      <c r="D364" s="5" t="s">
        <v>144</v>
      </c>
      <c r="E364" s="18">
        <v>242</v>
      </c>
      <c r="F364" s="5" t="s">
        <v>251</v>
      </c>
      <c r="G364" s="13" t="str">
        <f>IF(COUNTIF($C$2:C363,C364)&gt;0,"",MAX($G$2:G363)+1)</f>
        <v/>
      </c>
      <c r="H364" s="19" t="str">
        <f>IF(C364=Console!$B$5,MAX($H$2:H363)+1,"")</f>
        <v/>
      </c>
    </row>
    <row r="365" spans="2:8" x14ac:dyDescent="0.55000000000000004">
      <c r="B365" s="5" t="s">
        <v>143</v>
      </c>
      <c r="C365" s="17" t="s">
        <v>253</v>
      </c>
      <c r="D365" s="5" t="s">
        <v>144</v>
      </c>
      <c r="E365" s="18">
        <v>231</v>
      </c>
      <c r="F365" s="5" t="s">
        <v>252</v>
      </c>
      <c r="G365" s="13">
        <f>IF(COUNTIF($C$2:C364,C365)&gt;0,"",MAX($G$2:G364)+1)</f>
        <v>199</v>
      </c>
      <c r="H365" s="19" t="str">
        <f>IF(C365=Console!$B$5,MAX($H$2:H364)+1,"")</f>
        <v/>
      </c>
    </row>
    <row r="366" spans="2:8" x14ac:dyDescent="0.55000000000000004">
      <c r="B366" s="5" t="s">
        <v>143</v>
      </c>
      <c r="C366" s="17" t="s">
        <v>253</v>
      </c>
      <c r="D366" s="5" t="s">
        <v>144</v>
      </c>
      <c r="E366" s="18">
        <v>160</v>
      </c>
      <c r="F366" s="5" t="s">
        <v>254</v>
      </c>
      <c r="G366" s="13" t="str">
        <f>IF(COUNTIF($C$2:C365,C366)&gt;0,"",MAX($G$2:G365)+1)</f>
        <v/>
      </c>
      <c r="H366" s="19" t="str">
        <f>IF(C366=Console!$B$5,MAX($H$2:H365)+1,"")</f>
        <v/>
      </c>
    </row>
    <row r="367" spans="2:8" x14ac:dyDescent="0.55000000000000004">
      <c r="B367" s="5" t="s">
        <v>143</v>
      </c>
      <c r="C367" s="17" t="s">
        <v>253</v>
      </c>
      <c r="D367" s="5" t="s">
        <v>144</v>
      </c>
      <c r="E367" s="18">
        <v>230</v>
      </c>
      <c r="F367" s="5" t="s">
        <v>255</v>
      </c>
      <c r="G367" s="13" t="str">
        <f>IF(COUNTIF($C$2:C366,C367)&gt;0,"",MAX($G$2:G366)+1)</f>
        <v/>
      </c>
      <c r="H367" s="19" t="str">
        <f>IF(C367=Console!$B$5,MAX($H$2:H366)+1,"")</f>
        <v/>
      </c>
    </row>
    <row r="368" spans="2:8" x14ac:dyDescent="0.55000000000000004">
      <c r="B368" s="5" t="s">
        <v>143</v>
      </c>
      <c r="C368" s="17" t="s">
        <v>257</v>
      </c>
      <c r="D368" s="5" t="s">
        <v>144</v>
      </c>
      <c r="E368" s="18">
        <v>157</v>
      </c>
      <c r="F368" s="5" t="s">
        <v>256</v>
      </c>
      <c r="G368" s="13">
        <f>IF(COUNTIF($C$2:C367,C368)&gt;0,"",MAX($G$2:G367)+1)</f>
        <v>200</v>
      </c>
      <c r="H368" s="19" t="str">
        <f>IF(C368=Console!$B$5,MAX($H$2:H367)+1,"")</f>
        <v/>
      </c>
    </row>
    <row r="369" spans="2:8" x14ac:dyDescent="0.55000000000000004">
      <c r="B369" s="5" t="s">
        <v>517</v>
      </c>
      <c r="C369" s="17" t="s">
        <v>522</v>
      </c>
      <c r="D369" s="5" t="s">
        <v>518</v>
      </c>
      <c r="E369" s="18">
        <v>56.5</v>
      </c>
      <c r="F369" s="5" t="s">
        <v>521</v>
      </c>
      <c r="G369" s="13">
        <f>IF(COUNTIF($C$2:C368,C369)&gt;0,"",MAX($G$2:G368)+1)</f>
        <v>201</v>
      </c>
      <c r="H369" s="19" t="str">
        <f>IF(C369=Console!$B$5,MAX($H$2:H368)+1,"")</f>
        <v/>
      </c>
    </row>
    <row r="370" spans="2:8" x14ac:dyDescent="0.55000000000000004">
      <c r="B370" s="5" t="s">
        <v>568</v>
      </c>
      <c r="C370" s="17" t="s">
        <v>571</v>
      </c>
      <c r="D370" s="5" t="s">
        <v>569</v>
      </c>
      <c r="E370" s="18">
        <v>177</v>
      </c>
      <c r="F370" s="5" t="s">
        <v>570</v>
      </c>
      <c r="G370" s="13">
        <f>IF(COUNTIF($C$2:C369,C370)&gt;0,"",MAX($G$2:G369)+1)</f>
        <v>202</v>
      </c>
      <c r="H370" s="19" t="str">
        <f>IF(C370=Console!$B$5,MAX($H$2:H369)+1,"")</f>
        <v/>
      </c>
    </row>
    <row r="371" spans="2:8" x14ac:dyDescent="0.55000000000000004">
      <c r="B371" s="5" t="s">
        <v>568</v>
      </c>
      <c r="C371" s="17" t="s">
        <v>573</v>
      </c>
      <c r="D371" s="5" t="s">
        <v>569</v>
      </c>
      <c r="E371" s="18">
        <v>187</v>
      </c>
      <c r="F371" s="5" t="s">
        <v>572</v>
      </c>
      <c r="G371" s="13">
        <f>IF(COUNTIF($C$2:C370,C371)&gt;0,"",MAX($G$2:G370)+1)</f>
        <v>203</v>
      </c>
      <c r="H371" s="19" t="str">
        <f>IF(C371=Console!$B$5,MAX($H$2:H370)+1,"")</f>
        <v/>
      </c>
    </row>
    <row r="372" spans="2:8" x14ac:dyDescent="0.55000000000000004">
      <c r="B372" s="5" t="s">
        <v>568</v>
      </c>
      <c r="C372" s="17" t="s">
        <v>573</v>
      </c>
      <c r="D372" s="5" t="s">
        <v>569</v>
      </c>
      <c r="E372" s="18">
        <v>161</v>
      </c>
      <c r="F372" s="5" t="s">
        <v>579</v>
      </c>
      <c r="G372" s="13" t="str">
        <f>IF(COUNTIF($C$2:C371,C372)&gt;0,"",MAX($G$2:G371)+1)</f>
        <v/>
      </c>
      <c r="H372" s="19" t="str">
        <f>IF(C372=Console!$B$5,MAX($H$2:H371)+1,"")</f>
        <v/>
      </c>
    </row>
    <row r="373" spans="2:8" x14ac:dyDescent="0.55000000000000004">
      <c r="B373" s="5" t="s">
        <v>568</v>
      </c>
      <c r="C373" s="17" t="s">
        <v>573</v>
      </c>
      <c r="D373" s="5" t="s">
        <v>569</v>
      </c>
      <c r="E373" s="18">
        <v>193</v>
      </c>
      <c r="F373" s="5" t="s">
        <v>580</v>
      </c>
      <c r="G373" s="13" t="str">
        <f>IF(COUNTIF($C$2:C372,C373)&gt;0,"",MAX($G$2:G372)+1)</f>
        <v/>
      </c>
      <c r="H373" s="19" t="str">
        <f>IF(C373=Console!$B$5,MAX($H$2:H372)+1,"")</f>
        <v/>
      </c>
    </row>
    <row r="374" spans="2:8" x14ac:dyDescent="0.55000000000000004">
      <c r="B374" s="5" t="s">
        <v>568</v>
      </c>
      <c r="C374" s="17" t="s">
        <v>573</v>
      </c>
      <c r="D374" s="5" t="s">
        <v>569</v>
      </c>
      <c r="E374" s="18">
        <v>201</v>
      </c>
      <c r="F374" s="5" t="s">
        <v>581</v>
      </c>
      <c r="G374" s="13" t="str">
        <f>IF(COUNTIF($C$2:C373,C374)&gt;0,"",MAX($G$2:G373)+1)</f>
        <v/>
      </c>
      <c r="H374" s="19" t="str">
        <f>IF(C374=Console!$B$5,MAX($H$2:H373)+1,"")</f>
        <v/>
      </c>
    </row>
    <row r="375" spans="2:8" x14ac:dyDescent="0.55000000000000004">
      <c r="B375" s="5" t="s">
        <v>568</v>
      </c>
      <c r="C375" s="17" t="s">
        <v>573</v>
      </c>
      <c r="D375" s="5" t="s">
        <v>569</v>
      </c>
      <c r="E375" s="18">
        <v>193</v>
      </c>
      <c r="F375" s="5" t="s">
        <v>582</v>
      </c>
      <c r="G375" s="13" t="str">
        <f>IF(COUNTIF($C$2:C374,C375)&gt;0,"",MAX($G$2:G374)+1)</f>
        <v/>
      </c>
      <c r="H375" s="19" t="str">
        <f>IF(C375=Console!$B$5,MAX($H$2:H374)+1,"")</f>
        <v/>
      </c>
    </row>
    <row r="376" spans="2:8" x14ac:dyDescent="0.55000000000000004">
      <c r="B376" s="5" t="s">
        <v>568</v>
      </c>
      <c r="C376" s="17" t="s">
        <v>573</v>
      </c>
      <c r="D376" s="5" t="s">
        <v>569</v>
      </c>
      <c r="E376" s="18">
        <v>173</v>
      </c>
      <c r="F376" s="5" t="s">
        <v>583</v>
      </c>
      <c r="G376" s="13" t="str">
        <f>IF(COUNTIF($C$2:C375,C376)&gt;0,"",MAX($G$2:G375)+1)</f>
        <v/>
      </c>
      <c r="H376" s="19" t="str">
        <f>IF(C376=Console!$B$5,MAX($H$2:H375)+1,"")</f>
        <v/>
      </c>
    </row>
    <row r="377" spans="2:8" x14ac:dyDescent="0.55000000000000004">
      <c r="B377" s="5" t="s">
        <v>568</v>
      </c>
      <c r="C377" s="17" t="s">
        <v>573</v>
      </c>
      <c r="D377" s="5" t="s">
        <v>569</v>
      </c>
      <c r="E377" s="18">
        <v>187</v>
      </c>
      <c r="F377" s="5" t="s">
        <v>584</v>
      </c>
      <c r="G377" s="13" t="str">
        <f>IF(COUNTIF($C$2:C376,C377)&gt;0,"",MAX($G$2:G376)+1)</f>
        <v/>
      </c>
      <c r="H377" s="19" t="str">
        <f>IF(C377=Console!$B$5,MAX($H$2:H376)+1,"")</f>
        <v/>
      </c>
    </row>
    <row r="378" spans="2:8" x14ac:dyDescent="0.55000000000000004">
      <c r="B378" s="5" t="s">
        <v>568</v>
      </c>
      <c r="C378" s="17" t="s">
        <v>573</v>
      </c>
      <c r="D378" s="5" t="s">
        <v>569</v>
      </c>
      <c r="E378" s="18">
        <v>191</v>
      </c>
      <c r="F378" s="5" t="s">
        <v>586</v>
      </c>
      <c r="G378" s="13" t="str">
        <f>IF(COUNTIF($C$2:C377,C378)&gt;0,"",MAX($G$2:G377)+1)</f>
        <v/>
      </c>
      <c r="H378" s="19" t="str">
        <f>IF(C378=Console!$B$5,MAX($H$2:H377)+1,"")</f>
        <v/>
      </c>
    </row>
    <row r="379" spans="2:8" x14ac:dyDescent="0.55000000000000004">
      <c r="B379" s="5" t="s">
        <v>568</v>
      </c>
      <c r="C379" s="17" t="s">
        <v>573</v>
      </c>
      <c r="D379" s="5" t="s">
        <v>569</v>
      </c>
      <c r="E379" s="18">
        <v>193</v>
      </c>
      <c r="F379" s="5" t="s">
        <v>587</v>
      </c>
      <c r="G379" s="13" t="str">
        <f>IF(COUNTIF($C$2:C378,C379)&gt;0,"",MAX($G$2:G378)+1)</f>
        <v/>
      </c>
      <c r="H379" s="19" t="str">
        <f>IF(C379=Console!$B$5,MAX($H$2:H378)+1,"")</f>
        <v/>
      </c>
    </row>
    <row r="380" spans="2:8" x14ac:dyDescent="0.55000000000000004">
      <c r="B380" s="5" t="s">
        <v>568</v>
      </c>
      <c r="C380" s="17" t="s">
        <v>589</v>
      </c>
      <c r="D380" s="5" t="s">
        <v>569</v>
      </c>
      <c r="E380" s="18">
        <v>90</v>
      </c>
      <c r="F380" s="5" t="s">
        <v>588</v>
      </c>
      <c r="G380" s="13">
        <f>IF(COUNTIF($C$2:C379,C380)&gt;0,"",MAX($G$2:G379)+1)</f>
        <v>204</v>
      </c>
      <c r="H380" s="19" t="str">
        <f>IF(C380=Console!$B$5,MAX($H$2:H379)+1,"")</f>
        <v/>
      </c>
    </row>
    <row r="381" spans="2:8" x14ac:dyDescent="0.55000000000000004">
      <c r="B381" s="5" t="s">
        <v>568</v>
      </c>
      <c r="C381" s="17" t="s">
        <v>589</v>
      </c>
      <c r="D381" s="5" t="s">
        <v>569</v>
      </c>
      <c r="E381" s="18">
        <v>206</v>
      </c>
      <c r="F381" s="5" t="s">
        <v>590</v>
      </c>
      <c r="G381" s="13" t="str">
        <f>IF(COUNTIF($C$2:C380,C381)&gt;0,"",MAX($G$2:G380)+1)</f>
        <v/>
      </c>
      <c r="H381" s="19" t="str">
        <f>IF(C381=Console!$B$5,MAX($H$2:H380)+1,"")</f>
        <v/>
      </c>
    </row>
    <row r="382" spans="2:8" x14ac:dyDescent="0.55000000000000004">
      <c r="B382" s="5" t="s">
        <v>568</v>
      </c>
      <c r="C382" s="17" t="s">
        <v>589</v>
      </c>
      <c r="D382" s="5" t="s">
        <v>569</v>
      </c>
      <c r="E382" s="18">
        <v>212</v>
      </c>
      <c r="F382" s="5" t="s">
        <v>591</v>
      </c>
      <c r="G382" s="13" t="str">
        <f>IF(COUNTIF($C$2:C381,C382)&gt;0,"",MAX($G$2:G381)+1)</f>
        <v/>
      </c>
      <c r="H382" s="19" t="str">
        <f>IF(C382=Console!$B$5,MAX($H$2:H381)+1,"")</f>
        <v/>
      </c>
    </row>
    <row r="383" spans="2:8" x14ac:dyDescent="0.55000000000000004">
      <c r="B383" s="5" t="s">
        <v>568</v>
      </c>
      <c r="C383" s="17" t="s">
        <v>589</v>
      </c>
      <c r="D383" s="5" t="s">
        <v>569</v>
      </c>
      <c r="E383" s="18">
        <v>213</v>
      </c>
      <c r="F383" s="5" t="s">
        <v>592</v>
      </c>
      <c r="G383" s="13" t="str">
        <f>IF(COUNTIF($C$2:C382,C383)&gt;0,"",MAX($G$2:G382)+1)</f>
        <v/>
      </c>
      <c r="H383" s="19" t="str">
        <f>IF(C383=Console!$B$5,MAX($H$2:H382)+1,"")</f>
        <v/>
      </c>
    </row>
    <row r="384" spans="2:8" x14ac:dyDescent="0.55000000000000004">
      <c r="B384" s="5" t="s">
        <v>568</v>
      </c>
      <c r="C384" s="17" t="s">
        <v>589</v>
      </c>
      <c r="D384" s="5" t="s">
        <v>569</v>
      </c>
      <c r="E384" s="18">
        <v>206</v>
      </c>
      <c r="F384" s="5" t="s">
        <v>593</v>
      </c>
      <c r="G384" s="13" t="str">
        <f>IF(COUNTIF($C$2:C383,C384)&gt;0,"",MAX($G$2:G383)+1)</f>
        <v/>
      </c>
      <c r="H384" s="19" t="str">
        <f>IF(C384=Console!$B$5,MAX($H$2:H383)+1,"")</f>
        <v/>
      </c>
    </row>
    <row r="385" spans="2:8" x14ac:dyDescent="0.55000000000000004">
      <c r="B385" s="5" t="s">
        <v>568</v>
      </c>
      <c r="C385" s="17" t="s">
        <v>589</v>
      </c>
      <c r="D385" s="5" t="s">
        <v>569</v>
      </c>
      <c r="E385" s="18">
        <v>218</v>
      </c>
      <c r="F385" s="5" t="s">
        <v>594</v>
      </c>
      <c r="G385" s="13" t="str">
        <f>IF(COUNTIF($C$2:C384,C385)&gt;0,"",MAX($G$2:G384)+1)</f>
        <v/>
      </c>
      <c r="H385" s="19" t="str">
        <f>IF(C385=Console!$B$5,MAX($H$2:H384)+1,"")</f>
        <v/>
      </c>
    </row>
    <row r="386" spans="2:8" x14ac:dyDescent="0.55000000000000004">
      <c r="B386" s="5" t="s">
        <v>568</v>
      </c>
      <c r="C386" s="17" t="s">
        <v>589</v>
      </c>
      <c r="D386" s="5" t="s">
        <v>569</v>
      </c>
      <c r="E386" s="18">
        <v>204</v>
      </c>
      <c r="F386" s="5" t="s">
        <v>595</v>
      </c>
      <c r="G386" s="13" t="str">
        <f>IF(COUNTIF($C$2:C385,C386)&gt;0,"",MAX($G$2:G385)+1)</f>
        <v/>
      </c>
      <c r="H386" s="19" t="str">
        <f>IF(C386=Console!$B$5,MAX($H$2:H385)+1,"")</f>
        <v/>
      </c>
    </row>
    <row r="387" spans="2:8" x14ac:dyDescent="0.55000000000000004">
      <c r="B387" s="5" t="s">
        <v>568</v>
      </c>
      <c r="C387" s="17" t="s">
        <v>589</v>
      </c>
      <c r="D387" s="5" t="s">
        <v>569</v>
      </c>
      <c r="E387" s="18">
        <v>211</v>
      </c>
      <c r="F387" s="5" t="s">
        <v>596</v>
      </c>
      <c r="G387" s="13" t="str">
        <f>IF(COUNTIF($C$2:C386,C387)&gt;0,"",MAX($G$2:G386)+1)</f>
        <v/>
      </c>
      <c r="H387" s="19" t="str">
        <f>IF(C387=Console!$B$5,MAX($H$2:H386)+1,"")</f>
        <v/>
      </c>
    </row>
    <row r="388" spans="2:8" x14ac:dyDescent="0.55000000000000004">
      <c r="B388" s="5" t="s">
        <v>568</v>
      </c>
      <c r="C388" s="17" t="s">
        <v>589</v>
      </c>
      <c r="D388" s="5" t="s">
        <v>569</v>
      </c>
      <c r="E388" s="18">
        <v>204</v>
      </c>
      <c r="F388" s="5" t="s">
        <v>597</v>
      </c>
      <c r="G388" s="13" t="str">
        <f>IF(COUNTIF($C$2:C387,C388)&gt;0,"",MAX($G$2:G387)+1)</f>
        <v/>
      </c>
      <c r="H388" s="19" t="str">
        <f>IF(C388=Console!$B$5,MAX($H$2:H387)+1,"")</f>
        <v/>
      </c>
    </row>
    <row r="389" spans="2:8" x14ac:dyDescent="0.55000000000000004">
      <c r="B389" s="5" t="s">
        <v>568</v>
      </c>
      <c r="C389" s="17" t="s">
        <v>589</v>
      </c>
      <c r="D389" s="5" t="s">
        <v>569</v>
      </c>
      <c r="E389" s="18">
        <v>226</v>
      </c>
      <c r="F389" s="5" t="s">
        <v>598</v>
      </c>
      <c r="G389" s="13" t="str">
        <f>IF(COUNTIF($C$2:C388,C389)&gt;0,"",MAX($G$2:G388)+1)</f>
        <v/>
      </c>
      <c r="H389" s="19" t="str">
        <f>IF(C389=Console!$B$5,MAX($H$2:H388)+1,"")</f>
        <v/>
      </c>
    </row>
    <row r="390" spans="2:8" x14ac:dyDescent="0.55000000000000004">
      <c r="B390" s="5" t="s">
        <v>568</v>
      </c>
      <c r="C390" s="17" t="s">
        <v>589</v>
      </c>
      <c r="D390" s="5" t="s">
        <v>569</v>
      </c>
      <c r="E390" s="18">
        <v>207</v>
      </c>
      <c r="F390" s="5" t="s">
        <v>599</v>
      </c>
      <c r="G390" s="13" t="str">
        <f>IF(COUNTIF($C$2:C389,C390)&gt;0,"",MAX($G$2:G389)+1)</f>
        <v/>
      </c>
      <c r="H390" s="19" t="str">
        <f>IF(C390=Console!$B$5,MAX($H$2:H389)+1,"")</f>
        <v/>
      </c>
    </row>
    <row r="391" spans="2:8" x14ac:dyDescent="0.55000000000000004">
      <c r="B391" s="5" t="s">
        <v>568</v>
      </c>
      <c r="C391" s="17" t="s">
        <v>603</v>
      </c>
      <c r="D391" s="5" t="s">
        <v>569</v>
      </c>
      <c r="E391" s="18">
        <v>107</v>
      </c>
      <c r="F391" s="5" t="s">
        <v>602</v>
      </c>
      <c r="G391" s="13">
        <f>IF(COUNTIF($C$2:C390,C391)&gt;0,"",MAX($G$2:G390)+1)</f>
        <v>205</v>
      </c>
      <c r="H391" s="19" t="str">
        <f>IF(C391=Console!$B$5,MAX($H$2:H390)+1,"")</f>
        <v/>
      </c>
    </row>
    <row r="392" spans="2:8" x14ac:dyDescent="0.55000000000000004">
      <c r="B392" s="5" t="s">
        <v>1217</v>
      </c>
      <c r="C392" s="17" t="s">
        <v>1220</v>
      </c>
      <c r="D392" s="5" t="s">
        <v>1218</v>
      </c>
      <c r="E392" s="18">
        <v>184</v>
      </c>
      <c r="F392" s="5" t="s">
        <v>1219</v>
      </c>
      <c r="G392" s="13">
        <f>IF(COUNTIF($C$2:C391,C392)&gt;0,"",MAX($G$2:G391)+1)</f>
        <v>206</v>
      </c>
      <c r="H392" s="19" t="str">
        <f>IF(C392=Console!$B$5,MAX($H$2:H391)+1,"")</f>
        <v/>
      </c>
    </row>
    <row r="393" spans="2:8" x14ac:dyDescent="0.55000000000000004">
      <c r="B393" s="5" t="s">
        <v>1217</v>
      </c>
      <c r="C393" s="17" t="s">
        <v>1220</v>
      </c>
      <c r="D393" s="5" t="s">
        <v>1218</v>
      </c>
      <c r="E393" s="18">
        <v>45</v>
      </c>
      <c r="F393" s="5" t="s">
        <v>1223</v>
      </c>
      <c r="G393" s="13" t="str">
        <f>IF(COUNTIF($C$2:C392,C393)&gt;0,"",MAX($G$2:G392)+1)</f>
        <v/>
      </c>
      <c r="H393" s="19" t="str">
        <f>IF(C393=Console!$B$5,MAX($H$2:H392)+1,"")</f>
        <v/>
      </c>
    </row>
    <row r="394" spans="2:8" x14ac:dyDescent="0.55000000000000004">
      <c r="B394" s="5" t="s">
        <v>1217</v>
      </c>
      <c r="C394" s="17" t="s">
        <v>1220</v>
      </c>
      <c r="D394" s="5" t="s">
        <v>1218</v>
      </c>
      <c r="E394" s="18">
        <v>162</v>
      </c>
      <c r="F394" s="5" t="s">
        <v>1240</v>
      </c>
      <c r="G394" s="13" t="str">
        <f>IF(COUNTIF($C$2:C393,C394)&gt;0,"",MAX($G$2:G393)+1)</f>
        <v/>
      </c>
      <c r="H394" s="19" t="str">
        <f>IF(C394=Console!$B$5,MAX($H$2:H393)+1,"")</f>
        <v/>
      </c>
    </row>
    <row r="395" spans="2:8" x14ac:dyDescent="0.55000000000000004">
      <c r="B395" s="5" t="s">
        <v>1217</v>
      </c>
      <c r="C395" s="17" t="s">
        <v>1220</v>
      </c>
      <c r="D395" s="5" t="s">
        <v>1218</v>
      </c>
      <c r="E395" s="18">
        <v>169</v>
      </c>
      <c r="F395" s="5" t="s">
        <v>1242</v>
      </c>
      <c r="G395" s="13" t="str">
        <f>IF(COUNTIF($C$2:C394,C395)&gt;0,"",MAX($G$2:G394)+1)</f>
        <v/>
      </c>
      <c r="H395" s="19" t="str">
        <f>IF(C395=Console!$B$5,MAX($H$2:H394)+1,"")</f>
        <v/>
      </c>
    </row>
    <row r="396" spans="2:8" x14ac:dyDescent="0.55000000000000004">
      <c r="B396" s="5" t="s">
        <v>1217</v>
      </c>
      <c r="C396" s="17" t="s">
        <v>1220</v>
      </c>
      <c r="D396" s="5" t="s">
        <v>1218</v>
      </c>
      <c r="E396" s="18">
        <v>173</v>
      </c>
      <c r="F396" s="5" t="s">
        <v>1243</v>
      </c>
      <c r="G396" s="13" t="str">
        <f>IF(COUNTIF($C$2:C395,C396)&gt;0,"",MAX($G$2:G395)+1)</f>
        <v/>
      </c>
      <c r="H396" s="19" t="str">
        <f>IF(C396=Console!$B$5,MAX($H$2:H395)+1,"")</f>
        <v/>
      </c>
    </row>
    <row r="397" spans="2:8" x14ac:dyDescent="0.55000000000000004">
      <c r="B397" s="5" t="s">
        <v>1217</v>
      </c>
      <c r="C397" s="17" t="s">
        <v>1220</v>
      </c>
      <c r="D397" s="5" t="s">
        <v>1218</v>
      </c>
      <c r="E397" s="18">
        <v>157</v>
      </c>
      <c r="F397" s="5" t="s">
        <v>1262</v>
      </c>
      <c r="G397" s="13" t="str">
        <f>IF(COUNTIF($C$2:C396,C397)&gt;0,"",MAX($G$2:G396)+1)</f>
        <v/>
      </c>
      <c r="H397" s="19" t="str">
        <f>IF(C397=Console!$B$5,MAX($H$2:H396)+1,"")</f>
        <v/>
      </c>
    </row>
    <row r="398" spans="2:8" x14ac:dyDescent="0.55000000000000004">
      <c r="B398" s="5" t="s">
        <v>1217</v>
      </c>
      <c r="C398" s="17" t="s">
        <v>1245</v>
      </c>
      <c r="D398" s="5" t="s">
        <v>1218</v>
      </c>
      <c r="E398" s="18">
        <v>187.5</v>
      </c>
      <c r="F398" s="5" t="s">
        <v>1244</v>
      </c>
      <c r="G398" s="13">
        <f>IF(COUNTIF($C$2:C397,C398)&gt;0,"",MAX($G$2:G397)+1)</f>
        <v>207</v>
      </c>
      <c r="H398" s="19" t="str">
        <f>IF(C398=Console!$B$5,MAX($H$2:H397)+1,"")</f>
        <v/>
      </c>
    </row>
    <row r="399" spans="2:8" x14ac:dyDescent="0.55000000000000004">
      <c r="B399" s="5" t="s">
        <v>1217</v>
      </c>
      <c r="C399" s="17" t="s">
        <v>1245</v>
      </c>
      <c r="D399" s="5" t="s">
        <v>1218</v>
      </c>
      <c r="E399" s="18">
        <v>191</v>
      </c>
      <c r="F399" s="5" t="s">
        <v>1246</v>
      </c>
      <c r="G399" s="13" t="str">
        <f>IF(COUNTIF($C$2:C398,C399)&gt;0,"",MAX($G$2:G398)+1)</f>
        <v/>
      </c>
      <c r="H399" s="19" t="str">
        <f>IF(C399=Console!$B$5,MAX($H$2:H398)+1,"")</f>
        <v/>
      </c>
    </row>
    <row r="400" spans="2:8" x14ac:dyDescent="0.55000000000000004">
      <c r="B400" s="5" t="s">
        <v>1217</v>
      </c>
      <c r="C400" s="17" t="s">
        <v>1245</v>
      </c>
      <c r="D400" s="5" t="s">
        <v>1218</v>
      </c>
      <c r="E400" s="18">
        <v>193</v>
      </c>
      <c r="F400" s="5" t="s">
        <v>1247</v>
      </c>
      <c r="G400" s="13" t="str">
        <f>IF(COUNTIF($C$2:C399,C400)&gt;0,"",MAX($G$2:G399)+1)</f>
        <v/>
      </c>
      <c r="H400" s="19" t="str">
        <f>IF(C400=Console!$B$5,MAX($H$2:H399)+1,"")</f>
        <v/>
      </c>
    </row>
    <row r="401" spans="2:8" x14ac:dyDescent="0.55000000000000004">
      <c r="B401" s="5" t="s">
        <v>1217</v>
      </c>
      <c r="C401" s="17" t="s">
        <v>1245</v>
      </c>
      <c r="D401" s="5" t="s">
        <v>1218</v>
      </c>
      <c r="E401" s="18">
        <v>192</v>
      </c>
      <c r="F401" s="5" t="s">
        <v>1248</v>
      </c>
      <c r="G401" s="13" t="str">
        <f>IF(COUNTIF($C$2:C400,C401)&gt;0,"",MAX($G$2:G400)+1)</f>
        <v/>
      </c>
      <c r="H401" s="19" t="str">
        <f>IF(C401=Console!$B$5,MAX($H$2:H400)+1,"")</f>
        <v/>
      </c>
    </row>
    <row r="402" spans="2:8" x14ac:dyDescent="0.55000000000000004">
      <c r="B402" s="5" t="s">
        <v>1217</v>
      </c>
      <c r="C402" s="17" t="s">
        <v>1245</v>
      </c>
      <c r="D402" s="5" t="s">
        <v>1218</v>
      </c>
      <c r="E402" s="18">
        <v>183</v>
      </c>
      <c r="F402" s="5" t="s">
        <v>1249</v>
      </c>
      <c r="G402" s="13" t="str">
        <f>IF(COUNTIF($C$2:C401,C402)&gt;0,"",MAX($G$2:G401)+1)</f>
        <v/>
      </c>
      <c r="H402" s="19" t="str">
        <f>IF(C402=Console!$B$5,MAX($H$2:H401)+1,"")</f>
        <v/>
      </c>
    </row>
    <row r="403" spans="2:8" x14ac:dyDescent="0.55000000000000004">
      <c r="B403" s="5" t="s">
        <v>1217</v>
      </c>
      <c r="C403" s="17" t="s">
        <v>1245</v>
      </c>
      <c r="D403" s="5" t="s">
        <v>1218</v>
      </c>
      <c r="E403" s="18">
        <v>174</v>
      </c>
      <c r="F403" s="5" t="s">
        <v>1263</v>
      </c>
      <c r="G403" s="13" t="str">
        <f>IF(COUNTIF($C$2:C402,C403)&gt;0,"",MAX($G$2:G402)+1)</f>
        <v/>
      </c>
      <c r="H403" s="19" t="str">
        <f>IF(C403=Console!$B$5,MAX($H$2:H402)+1,"")</f>
        <v/>
      </c>
    </row>
    <row r="404" spans="2:8" x14ac:dyDescent="0.55000000000000004">
      <c r="B404" s="5" t="s">
        <v>1217</v>
      </c>
      <c r="C404" s="17" t="s">
        <v>1245</v>
      </c>
      <c r="D404" s="5" t="s">
        <v>1218</v>
      </c>
      <c r="E404" s="18">
        <v>186</v>
      </c>
      <c r="F404" s="5" t="s">
        <v>1264</v>
      </c>
      <c r="G404" s="13" t="str">
        <f>IF(COUNTIF($C$2:C403,C404)&gt;0,"",MAX($G$2:G403)+1)</f>
        <v/>
      </c>
      <c r="H404" s="19" t="str">
        <f>IF(C404=Console!$B$5,MAX($H$2:H403)+1,"")</f>
        <v/>
      </c>
    </row>
    <row r="405" spans="2:8" x14ac:dyDescent="0.55000000000000004">
      <c r="B405" s="5" t="s">
        <v>1217</v>
      </c>
      <c r="C405" s="17" t="s">
        <v>1245</v>
      </c>
      <c r="D405" s="5" t="s">
        <v>1218</v>
      </c>
      <c r="E405" s="18">
        <v>177</v>
      </c>
      <c r="F405" s="5" t="s">
        <v>1265</v>
      </c>
      <c r="G405" s="13" t="str">
        <f>IF(COUNTIF($C$2:C404,C405)&gt;0,"",MAX($G$2:G404)+1)</f>
        <v/>
      </c>
      <c r="H405" s="19" t="str">
        <f>IF(C405=Console!$B$5,MAX($H$2:H404)+1,"")</f>
        <v/>
      </c>
    </row>
    <row r="406" spans="2:8" x14ac:dyDescent="0.55000000000000004">
      <c r="B406" s="5" t="s">
        <v>1217</v>
      </c>
      <c r="C406" s="17" t="s">
        <v>1245</v>
      </c>
      <c r="D406" s="5" t="s">
        <v>1218</v>
      </c>
      <c r="E406" s="18">
        <v>158</v>
      </c>
      <c r="F406" s="5" t="s">
        <v>1266</v>
      </c>
      <c r="G406" s="13" t="str">
        <f>IF(COUNTIF($C$2:C405,C406)&gt;0,"",MAX($G$2:G405)+1)</f>
        <v/>
      </c>
      <c r="H406" s="19" t="str">
        <f>IF(C406=Console!$B$5,MAX($H$2:H405)+1,"")</f>
        <v/>
      </c>
    </row>
    <row r="407" spans="2:8" x14ac:dyDescent="0.55000000000000004">
      <c r="B407" s="5" t="s">
        <v>1217</v>
      </c>
      <c r="C407" s="17" t="s">
        <v>1245</v>
      </c>
      <c r="D407" s="5" t="s">
        <v>1218</v>
      </c>
      <c r="E407" s="18">
        <v>184</v>
      </c>
      <c r="F407" s="5" t="s">
        <v>1267</v>
      </c>
      <c r="G407" s="13" t="str">
        <f>IF(COUNTIF($C$2:C406,C407)&gt;0,"",MAX($G$2:G406)+1)</f>
        <v/>
      </c>
      <c r="H407" s="19" t="str">
        <f>IF(C407=Console!$B$5,MAX($H$2:H406)+1,"")</f>
        <v/>
      </c>
    </row>
    <row r="408" spans="2:8" x14ac:dyDescent="0.55000000000000004">
      <c r="B408" s="5" t="s">
        <v>1217</v>
      </c>
      <c r="C408" s="17" t="s">
        <v>1245</v>
      </c>
      <c r="D408" s="5" t="s">
        <v>1218</v>
      </c>
      <c r="E408" s="18">
        <v>210</v>
      </c>
      <c r="F408" s="5" t="s">
        <v>1268</v>
      </c>
      <c r="G408" s="13" t="str">
        <f>IF(COUNTIF($C$2:C407,C408)&gt;0,"",MAX($G$2:G407)+1)</f>
        <v/>
      </c>
      <c r="H408" s="19" t="str">
        <f>IF(C408=Console!$B$5,MAX($H$2:H407)+1,"")</f>
        <v/>
      </c>
    </row>
    <row r="409" spans="2:8" x14ac:dyDescent="0.55000000000000004">
      <c r="B409" s="5" t="s">
        <v>1217</v>
      </c>
      <c r="C409" s="17" t="s">
        <v>1251</v>
      </c>
      <c r="D409" s="5" t="s">
        <v>1218</v>
      </c>
      <c r="E409" s="18">
        <v>228</v>
      </c>
      <c r="F409" s="5" t="s">
        <v>1250</v>
      </c>
      <c r="G409" s="13">
        <f>IF(COUNTIF($C$2:C408,C409)&gt;0,"",MAX($G$2:G408)+1)</f>
        <v>208</v>
      </c>
      <c r="H409" s="19" t="str">
        <f>IF(C409=Console!$B$5,MAX($H$2:H408)+1,"")</f>
        <v/>
      </c>
    </row>
    <row r="410" spans="2:8" x14ac:dyDescent="0.55000000000000004">
      <c r="B410" s="5" t="s">
        <v>1217</v>
      </c>
      <c r="C410" s="17" t="s">
        <v>1251</v>
      </c>
      <c r="D410" s="5" t="s">
        <v>1218</v>
      </c>
      <c r="E410" s="18">
        <v>188</v>
      </c>
      <c r="F410" s="5" t="s">
        <v>1252</v>
      </c>
      <c r="G410" s="13" t="str">
        <f>IF(COUNTIF($C$2:C409,C410)&gt;0,"",MAX($G$2:G409)+1)</f>
        <v/>
      </c>
      <c r="H410" s="19" t="str">
        <f>IF(C410=Console!$B$5,MAX($H$2:H409)+1,"")</f>
        <v/>
      </c>
    </row>
    <row r="411" spans="2:8" x14ac:dyDescent="0.55000000000000004">
      <c r="B411" s="5" t="s">
        <v>1217</v>
      </c>
      <c r="C411" s="17" t="s">
        <v>1251</v>
      </c>
      <c r="D411" s="5" t="s">
        <v>1218</v>
      </c>
      <c r="E411" s="18">
        <v>215</v>
      </c>
      <c r="F411" s="5" t="s">
        <v>1253</v>
      </c>
      <c r="G411" s="13" t="str">
        <f>IF(COUNTIF($C$2:C410,C411)&gt;0,"",MAX($G$2:G410)+1)</f>
        <v/>
      </c>
      <c r="H411" s="19" t="str">
        <f>IF(C411=Console!$B$5,MAX($H$2:H410)+1,"")</f>
        <v/>
      </c>
    </row>
    <row r="412" spans="2:8" x14ac:dyDescent="0.55000000000000004">
      <c r="B412" s="5" t="s">
        <v>1217</v>
      </c>
      <c r="C412" s="17" t="s">
        <v>1251</v>
      </c>
      <c r="D412" s="5" t="s">
        <v>1218</v>
      </c>
      <c r="E412" s="18">
        <v>202</v>
      </c>
      <c r="F412" s="5" t="s">
        <v>1254</v>
      </c>
      <c r="G412" s="13" t="str">
        <f>IF(COUNTIF($C$2:C411,C412)&gt;0,"",MAX($G$2:G411)+1)</f>
        <v/>
      </c>
      <c r="H412" s="19" t="str">
        <f>IF(C412=Console!$B$5,MAX($H$2:H411)+1,"")</f>
        <v/>
      </c>
    </row>
    <row r="413" spans="2:8" x14ac:dyDescent="0.55000000000000004">
      <c r="B413" s="5" t="s">
        <v>1217</v>
      </c>
      <c r="C413" s="17" t="s">
        <v>1251</v>
      </c>
      <c r="D413" s="5" t="s">
        <v>1218</v>
      </c>
      <c r="E413" s="18">
        <v>183</v>
      </c>
      <c r="F413" s="5" t="s">
        <v>1255</v>
      </c>
      <c r="G413" s="13" t="str">
        <f>IF(COUNTIF($C$2:C412,C413)&gt;0,"",MAX($G$2:G412)+1)</f>
        <v/>
      </c>
      <c r="H413" s="19" t="str">
        <f>IF(C413=Console!$B$5,MAX($H$2:H412)+1,"")</f>
        <v/>
      </c>
    </row>
    <row r="414" spans="2:8" x14ac:dyDescent="0.55000000000000004">
      <c r="B414" s="5" t="s">
        <v>1217</v>
      </c>
      <c r="C414" s="17" t="s">
        <v>1251</v>
      </c>
      <c r="D414" s="5" t="s">
        <v>1218</v>
      </c>
      <c r="E414" s="18">
        <v>200</v>
      </c>
      <c r="F414" s="5" t="s">
        <v>1256</v>
      </c>
      <c r="G414" s="13" t="str">
        <f>IF(COUNTIF($C$2:C413,C414)&gt;0,"",MAX($G$2:G413)+1)</f>
        <v/>
      </c>
      <c r="H414" s="19" t="str">
        <f>IF(C414=Console!$B$5,MAX($H$2:H413)+1,"")</f>
        <v/>
      </c>
    </row>
    <row r="415" spans="2:8" x14ac:dyDescent="0.55000000000000004">
      <c r="B415" s="5" t="s">
        <v>1217</v>
      </c>
      <c r="C415" s="17" t="s">
        <v>1251</v>
      </c>
      <c r="D415" s="5" t="s">
        <v>1218</v>
      </c>
      <c r="E415" s="18">
        <v>183</v>
      </c>
      <c r="F415" s="5" t="s">
        <v>1257</v>
      </c>
      <c r="G415" s="13" t="str">
        <f>IF(COUNTIF($C$2:C414,C415)&gt;0,"",MAX($G$2:G414)+1)</f>
        <v/>
      </c>
      <c r="H415" s="19" t="str">
        <f>IF(C415=Console!$B$5,MAX($H$2:H414)+1,"")</f>
        <v/>
      </c>
    </row>
    <row r="416" spans="2:8" x14ac:dyDescent="0.55000000000000004">
      <c r="B416" s="5" t="s">
        <v>1217</v>
      </c>
      <c r="C416" s="17" t="s">
        <v>1251</v>
      </c>
      <c r="D416" s="5" t="s">
        <v>1218</v>
      </c>
      <c r="E416" s="18">
        <v>181</v>
      </c>
      <c r="F416" s="5" t="s">
        <v>1269</v>
      </c>
      <c r="G416" s="13" t="str">
        <f>IF(COUNTIF($C$2:C415,C416)&gt;0,"",MAX($G$2:G415)+1)</f>
        <v/>
      </c>
      <c r="H416" s="19" t="str">
        <f>IF(C416=Console!$B$5,MAX($H$2:H415)+1,"")</f>
        <v/>
      </c>
    </row>
    <row r="417" spans="2:8" x14ac:dyDescent="0.55000000000000004">
      <c r="B417" s="5" t="s">
        <v>1217</v>
      </c>
      <c r="C417" s="17" t="s">
        <v>1251</v>
      </c>
      <c r="D417" s="5" t="s">
        <v>1218</v>
      </c>
      <c r="E417" s="18">
        <v>206</v>
      </c>
      <c r="F417" s="5" t="s">
        <v>1270</v>
      </c>
      <c r="G417" s="13" t="str">
        <f>IF(COUNTIF($C$2:C416,C417)&gt;0,"",MAX($G$2:G416)+1)</f>
        <v/>
      </c>
      <c r="H417" s="19" t="str">
        <f>IF(C417=Console!$B$5,MAX($H$2:H416)+1,"")</f>
        <v/>
      </c>
    </row>
    <row r="418" spans="2:8" x14ac:dyDescent="0.55000000000000004">
      <c r="B418" s="5" t="s">
        <v>1217</v>
      </c>
      <c r="C418" s="17" t="s">
        <v>1251</v>
      </c>
      <c r="D418" s="5" t="s">
        <v>1218</v>
      </c>
      <c r="E418" s="18">
        <v>114</v>
      </c>
      <c r="F418" s="5" t="s">
        <v>1271</v>
      </c>
      <c r="G418" s="13" t="str">
        <f>IF(COUNTIF($C$2:C417,C418)&gt;0,"",MAX($G$2:G417)+1)</f>
        <v/>
      </c>
      <c r="H418" s="19" t="str">
        <f>IF(C418=Console!$B$5,MAX($H$2:H417)+1,"")</f>
        <v/>
      </c>
    </row>
    <row r="419" spans="2:8" x14ac:dyDescent="0.55000000000000004">
      <c r="B419" s="5" t="s">
        <v>258</v>
      </c>
      <c r="C419" s="17" t="s">
        <v>268</v>
      </c>
      <c r="D419" s="5" t="s">
        <v>259</v>
      </c>
      <c r="E419" s="18">
        <v>133</v>
      </c>
      <c r="F419" s="5" t="s">
        <v>267</v>
      </c>
      <c r="G419" s="13">
        <f>IF(COUNTIF($C$2:C418,C419)&gt;0,"",MAX($G$2:G418)+1)</f>
        <v>209</v>
      </c>
      <c r="H419" s="19" t="str">
        <f>IF(C419=Console!$B$5,MAX($H$2:H418)+1,"")</f>
        <v/>
      </c>
    </row>
    <row r="420" spans="2:8" x14ac:dyDescent="0.55000000000000004">
      <c r="B420" s="5" t="s">
        <v>884</v>
      </c>
      <c r="C420" s="17" t="s">
        <v>887</v>
      </c>
      <c r="D420" s="5" t="s">
        <v>885</v>
      </c>
      <c r="E420" s="18">
        <v>48</v>
      </c>
      <c r="F420" s="5" t="s">
        <v>886</v>
      </c>
      <c r="G420" s="13">
        <f>IF(COUNTIF($C$2:C419,C420)&gt;0,"",MAX($G$2:G419)+1)</f>
        <v>210</v>
      </c>
      <c r="H420" s="19" t="str">
        <f>IF(C420=Console!$B$5,MAX($H$2:H419)+1,"")</f>
        <v/>
      </c>
    </row>
    <row r="421" spans="2:8" x14ac:dyDescent="0.55000000000000004">
      <c r="B421" s="5" t="s">
        <v>143</v>
      </c>
      <c r="C421" s="17" t="s">
        <v>240</v>
      </c>
      <c r="D421" s="5" t="s">
        <v>144</v>
      </c>
      <c r="E421" s="18">
        <v>44</v>
      </c>
      <c r="F421" s="5" t="s">
        <v>239</v>
      </c>
      <c r="G421" s="13">
        <f>IF(COUNTIF($C$2:C420,C421)&gt;0,"",MAX($G$2:G420)+1)</f>
        <v>211</v>
      </c>
      <c r="H421" s="19" t="str">
        <f>IF(C421=Console!$B$5,MAX($H$2:H420)+1,"")</f>
        <v/>
      </c>
    </row>
    <row r="422" spans="2:8" x14ac:dyDescent="0.55000000000000004">
      <c r="B422" s="5" t="s">
        <v>19</v>
      </c>
      <c r="C422" s="17" t="s">
        <v>22</v>
      </c>
      <c r="D422" s="5" t="s">
        <v>20</v>
      </c>
      <c r="E422" s="18">
        <v>520</v>
      </c>
      <c r="F422" s="5" t="s">
        <v>21</v>
      </c>
      <c r="G422" s="13">
        <f>IF(COUNTIF($C$2:C421,C422)&gt;0,"",MAX($G$2:G421)+1)</f>
        <v>212</v>
      </c>
      <c r="H422" s="19" t="str">
        <f>IF(C422=Console!$B$5,MAX($H$2:H421)+1,"")</f>
        <v/>
      </c>
    </row>
    <row r="423" spans="2:8" x14ac:dyDescent="0.55000000000000004">
      <c r="B423" s="5" t="s">
        <v>1143</v>
      </c>
      <c r="C423" s="17" t="s">
        <v>1163</v>
      </c>
      <c r="D423" s="5" t="s">
        <v>1144</v>
      </c>
      <c r="E423" s="18">
        <v>68</v>
      </c>
      <c r="F423" s="5" t="s">
        <v>1162</v>
      </c>
      <c r="G423" s="13">
        <f>IF(COUNTIF($C$2:C422,C423)&gt;0,"",MAX($G$2:G422)+1)</f>
        <v>213</v>
      </c>
      <c r="H423" s="19" t="str">
        <f>IF(C423=Console!$B$5,MAX($H$2:H422)+1,"")</f>
        <v/>
      </c>
    </row>
    <row r="424" spans="2:8" x14ac:dyDescent="0.55000000000000004">
      <c r="B424" s="5" t="s">
        <v>1143</v>
      </c>
      <c r="C424" s="17" t="s">
        <v>1165</v>
      </c>
      <c r="D424" s="5" t="s">
        <v>1144</v>
      </c>
      <c r="E424" s="18">
        <v>77</v>
      </c>
      <c r="F424" s="5" t="s">
        <v>1164</v>
      </c>
      <c r="G424" s="13">
        <f>IF(COUNTIF($C$2:C423,C424)&gt;0,"",MAX($G$2:G423)+1)</f>
        <v>214</v>
      </c>
      <c r="H424" s="19" t="str">
        <f>IF(C424=Console!$B$5,MAX($H$2:H423)+1,"")</f>
        <v/>
      </c>
    </row>
    <row r="425" spans="2:8" x14ac:dyDescent="0.55000000000000004">
      <c r="B425" s="5" t="s">
        <v>143</v>
      </c>
      <c r="C425" s="17" t="s">
        <v>148</v>
      </c>
      <c r="D425" s="5" t="s">
        <v>144</v>
      </c>
      <c r="E425" s="18">
        <v>198</v>
      </c>
      <c r="F425" s="5" t="s">
        <v>147</v>
      </c>
      <c r="G425" s="13">
        <f>IF(COUNTIF($C$2:C424,C425)&gt;0,"",MAX($G$2:G424)+1)</f>
        <v>215</v>
      </c>
      <c r="H425" s="19" t="str">
        <f>IF(C425=Console!$B$5,MAX($H$2:H424)+1,"")</f>
        <v/>
      </c>
    </row>
    <row r="426" spans="2:8" x14ac:dyDescent="0.55000000000000004">
      <c r="B426" s="5" t="s">
        <v>143</v>
      </c>
      <c r="C426" s="17" t="s">
        <v>150</v>
      </c>
      <c r="D426" s="5" t="s">
        <v>144</v>
      </c>
      <c r="E426" s="18">
        <v>233</v>
      </c>
      <c r="F426" s="5" t="s">
        <v>149</v>
      </c>
      <c r="G426" s="13">
        <f>IF(COUNTIF($C$2:C425,C426)&gt;0,"",MAX($G$2:G425)+1)</f>
        <v>216</v>
      </c>
      <c r="H426" s="19" t="str">
        <f>IF(C426=Console!$B$5,MAX($H$2:H425)+1,"")</f>
        <v/>
      </c>
    </row>
    <row r="427" spans="2:8" x14ac:dyDescent="0.55000000000000004">
      <c r="B427" s="5" t="s">
        <v>143</v>
      </c>
      <c r="C427" s="17" t="s">
        <v>150</v>
      </c>
      <c r="D427" s="5" t="s">
        <v>144</v>
      </c>
      <c r="E427" s="18">
        <v>234</v>
      </c>
      <c r="F427" s="5" t="s">
        <v>151</v>
      </c>
      <c r="G427" s="13" t="str">
        <f>IF(COUNTIF($C$2:C426,C427)&gt;0,"",MAX($G$2:G426)+1)</f>
        <v/>
      </c>
      <c r="H427" s="19" t="str">
        <f>IF(C427=Console!$B$5,MAX($H$2:H426)+1,"")</f>
        <v/>
      </c>
    </row>
    <row r="428" spans="2:8" x14ac:dyDescent="0.55000000000000004">
      <c r="B428" s="5" t="s">
        <v>143</v>
      </c>
      <c r="C428" s="17" t="s">
        <v>150</v>
      </c>
      <c r="D428" s="5" t="s">
        <v>144</v>
      </c>
      <c r="E428" s="18">
        <v>235</v>
      </c>
      <c r="F428" s="5" t="s">
        <v>152</v>
      </c>
      <c r="G428" s="13" t="str">
        <f>IF(COUNTIF($C$2:C427,C428)&gt;0,"",MAX($G$2:G427)+1)</f>
        <v/>
      </c>
      <c r="H428" s="19" t="str">
        <f>IF(C428=Console!$B$5,MAX($H$2:H427)+1,"")</f>
        <v/>
      </c>
    </row>
    <row r="429" spans="2:8" x14ac:dyDescent="0.55000000000000004">
      <c r="B429" s="5" t="s">
        <v>143</v>
      </c>
      <c r="C429" s="17" t="s">
        <v>150</v>
      </c>
      <c r="D429" s="5" t="s">
        <v>144</v>
      </c>
      <c r="E429" s="18">
        <v>186</v>
      </c>
      <c r="F429" s="5" t="s">
        <v>153</v>
      </c>
      <c r="G429" s="13" t="str">
        <f>IF(COUNTIF($C$2:C428,C429)&gt;0,"",MAX($G$2:G428)+1)</f>
        <v/>
      </c>
      <c r="H429" s="19" t="str">
        <f>IF(C429=Console!$B$5,MAX($H$2:H428)+1,"")</f>
        <v/>
      </c>
    </row>
    <row r="430" spans="2:8" x14ac:dyDescent="0.55000000000000004">
      <c r="B430" s="5" t="s">
        <v>143</v>
      </c>
      <c r="C430" s="17" t="s">
        <v>150</v>
      </c>
      <c r="D430" s="5" t="s">
        <v>144</v>
      </c>
      <c r="E430" s="18">
        <v>241</v>
      </c>
      <c r="F430" s="5" t="s">
        <v>154</v>
      </c>
      <c r="G430" s="13" t="str">
        <f>IF(COUNTIF($C$2:C429,C430)&gt;0,"",MAX($G$2:G429)+1)</f>
        <v/>
      </c>
      <c r="H430" s="19" t="str">
        <f>IF(C430=Console!$B$5,MAX($H$2:H429)+1,"")</f>
        <v/>
      </c>
    </row>
    <row r="431" spans="2:8" x14ac:dyDescent="0.55000000000000004">
      <c r="B431" s="5" t="s">
        <v>143</v>
      </c>
      <c r="C431" s="17" t="s">
        <v>150</v>
      </c>
      <c r="D431" s="5" t="s">
        <v>144</v>
      </c>
      <c r="E431" s="18">
        <v>232</v>
      </c>
      <c r="F431" s="5" t="s">
        <v>155</v>
      </c>
      <c r="G431" s="13" t="str">
        <f>IF(COUNTIF($C$2:C430,C431)&gt;0,"",MAX($G$2:G430)+1)</f>
        <v/>
      </c>
      <c r="H431" s="19" t="str">
        <f>IF(C431=Console!$B$5,MAX($H$2:H430)+1,"")</f>
        <v/>
      </c>
    </row>
    <row r="432" spans="2:8" x14ac:dyDescent="0.55000000000000004">
      <c r="B432" s="5" t="s">
        <v>143</v>
      </c>
      <c r="C432" s="17" t="s">
        <v>150</v>
      </c>
      <c r="D432" s="5" t="s">
        <v>144</v>
      </c>
      <c r="E432" s="18">
        <v>246</v>
      </c>
      <c r="F432" s="5" t="s">
        <v>156</v>
      </c>
      <c r="G432" s="13" t="str">
        <f>IF(COUNTIF($C$2:C431,C432)&gt;0,"",MAX($G$2:G431)+1)</f>
        <v/>
      </c>
      <c r="H432" s="19" t="str">
        <f>IF(C432=Console!$B$5,MAX($H$2:H431)+1,"")</f>
        <v/>
      </c>
    </row>
    <row r="433" spans="2:8" x14ac:dyDescent="0.55000000000000004">
      <c r="B433" s="5" t="s">
        <v>143</v>
      </c>
      <c r="C433" s="17" t="s">
        <v>158</v>
      </c>
      <c r="D433" s="5" t="s">
        <v>144</v>
      </c>
      <c r="E433" s="18">
        <v>297</v>
      </c>
      <c r="F433" s="5" t="s">
        <v>157</v>
      </c>
      <c r="G433" s="13">
        <f>IF(COUNTIF($C$2:C432,C433)&gt;0,"",MAX($G$2:G432)+1)</f>
        <v>217</v>
      </c>
      <c r="H433" s="19" t="str">
        <f>IF(C433=Console!$B$5,MAX($H$2:H432)+1,"")</f>
        <v/>
      </c>
    </row>
    <row r="434" spans="2:8" x14ac:dyDescent="0.55000000000000004">
      <c r="B434" s="5" t="s">
        <v>143</v>
      </c>
      <c r="C434" s="17" t="s">
        <v>158</v>
      </c>
      <c r="D434" s="5" t="s">
        <v>144</v>
      </c>
      <c r="E434" s="18">
        <v>253</v>
      </c>
      <c r="F434" s="5" t="s">
        <v>177</v>
      </c>
      <c r="G434" s="13" t="str">
        <f>IF(COUNTIF($C$2:C433,C434)&gt;0,"",MAX($G$2:G433)+1)</f>
        <v/>
      </c>
      <c r="H434" s="19" t="str">
        <f>IF(C434=Console!$B$5,MAX($H$2:H433)+1,"")</f>
        <v/>
      </c>
    </row>
    <row r="435" spans="2:8" x14ac:dyDescent="0.55000000000000004">
      <c r="B435" s="5" t="s">
        <v>143</v>
      </c>
      <c r="C435" s="17" t="s">
        <v>158</v>
      </c>
      <c r="D435" s="5" t="s">
        <v>144</v>
      </c>
      <c r="E435" s="18">
        <v>264</v>
      </c>
      <c r="F435" s="5" t="s">
        <v>208</v>
      </c>
      <c r="G435" s="13" t="str">
        <f>IF(COUNTIF($C$2:C434,C435)&gt;0,"",MAX($G$2:G434)+1)</f>
        <v/>
      </c>
      <c r="H435" s="19" t="str">
        <f>IF(C435=Console!$B$5,MAX($H$2:H434)+1,"")</f>
        <v/>
      </c>
    </row>
    <row r="436" spans="2:8" x14ac:dyDescent="0.55000000000000004">
      <c r="B436" s="5" t="s">
        <v>143</v>
      </c>
      <c r="C436" s="17" t="s">
        <v>167</v>
      </c>
      <c r="D436" s="5" t="s">
        <v>144</v>
      </c>
      <c r="E436" s="18">
        <v>127</v>
      </c>
      <c r="F436" s="5" t="s">
        <v>166</v>
      </c>
      <c r="G436" s="13">
        <f>IF(COUNTIF($C$2:C435,C436)&gt;0,"",MAX($G$2:G435)+1)</f>
        <v>218</v>
      </c>
      <c r="H436" s="19" t="str">
        <f>IF(C436=Console!$B$5,MAX($H$2:H435)+1,"")</f>
        <v/>
      </c>
    </row>
    <row r="437" spans="2:8" x14ac:dyDescent="0.55000000000000004">
      <c r="B437" s="5" t="s">
        <v>398</v>
      </c>
      <c r="C437" s="17" t="s">
        <v>401</v>
      </c>
      <c r="D437" s="5" t="s">
        <v>399</v>
      </c>
      <c r="E437" s="18">
        <v>307</v>
      </c>
      <c r="F437" s="5" t="s">
        <v>400</v>
      </c>
      <c r="G437" s="13">
        <f>IF(COUNTIF($C$2:C436,C437)&gt;0,"",MAX($G$2:G436)+1)</f>
        <v>219</v>
      </c>
      <c r="H437" s="19" t="str">
        <f>IF(C437=Console!$B$5,MAX($H$2:H436)+1,"")</f>
        <v/>
      </c>
    </row>
    <row r="438" spans="2:8" x14ac:dyDescent="0.55000000000000004">
      <c r="B438" s="5" t="s">
        <v>398</v>
      </c>
      <c r="C438" s="17" t="s">
        <v>401</v>
      </c>
      <c r="D438" s="5" t="s">
        <v>399</v>
      </c>
      <c r="E438" s="18">
        <v>282</v>
      </c>
      <c r="F438" s="5" t="s">
        <v>402</v>
      </c>
      <c r="G438" s="13" t="str">
        <f>IF(COUNTIF($C$2:C437,C438)&gt;0,"",MAX($G$2:G437)+1)</f>
        <v/>
      </c>
      <c r="H438" s="19" t="str">
        <f>IF(C438=Console!$B$5,MAX($H$2:H437)+1,"")</f>
        <v/>
      </c>
    </row>
    <row r="439" spans="2:8" x14ac:dyDescent="0.55000000000000004">
      <c r="B439" s="5" t="s">
        <v>398</v>
      </c>
      <c r="C439" s="17" t="s">
        <v>401</v>
      </c>
      <c r="D439" s="5" t="s">
        <v>399</v>
      </c>
      <c r="E439" s="18">
        <v>281</v>
      </c>
      <c r="F439" s="5" t="s">
        <v>403</v>
      </c>
      <c r="G439" s="13" t="str">
        <f>IF(COUNTIF($C$2:C438,C439)&gt;0,"",MAX($G$2:G438)+1)</f>
        <v/>
      </c>
      <c r="H439" s="19" t="str">
        <f>IF(C439=Console!$B$5,MAX($H$2:H438)+1,"")</f>
        <v/>
      </c>
    </row>
    <row r="440" spans="2:8" x14ac:dyDescent="0.55000000000000004">
      <c r="B440" s="5" t="s">
        <v>801</v>
      </c>
      <c r="C440" s="17" t="s">
        <v>803</v>
      </c>
      <c r="D440" s="5" t="s">
        <v>802</v>
      </c>
      <c r="E440" s="18">
        <v>152</v>
      </c>
      <c r="F440" s="5" t="s">
        <v>137</v>
      </c>
      <c r="G440" s="13">
        <f>IF(COUNTIF($C$2:C439,C440)&gt;0,"",MAX($G$2:G439)+1)</f>
        <v>220</v>
      </c>
      <c r="H440" s="19" t="str">
        <f>IF(C440=Console!$B$5,MAX($H$2:H439)+1,"")</f>
        <v/>
      </c>
    </row>
    <row r="441" spans="2:8" x14ac:dyDescent="0.55000000000000004">
      <c r="B441" s="5" t="s">
        <v>910</v>
      </c>
      <c r="C441" s="17" t="s">
        <v>912</v>
      </c>
      <c r="D441" s="5" t="s">
        <v>911</v>
      </c>
      <c r="E441" s="18">
        <v>109</v>
      </c>
      <c r="F441" s="5" t="s">
        <v>137</v>
      </c>
      <c r="G441" s="13">
        <f>IF(COUNTIF($C$2:C440,C441)&gt;0,"",MAX($G$2:G440)+1)</f>
        <v>221</v>
      </c>
      <c r="H441" s="19" t="str">
        <f>IF(C441=Console!$B$5,MAX($H$2:H440)+1,"")</f>
        <v/>
      </c>
    </row>
    <row r="442" spans="2:8" x14ac:dyDescent="0.55000000000000004">
      <c r="B442" s="5" t="s">
        <v>143</v>
      </c>
      <c r="C442" s="17" t="s">
        <v>169</v>
      </c>
      <c r="D442" s="5" t="s">
        <v>144</v>
      </c>
      <c r="E442" s="18">
        <v>79</v>
      </c>
      <c r="F442" s="5" t="s">
        <v>168</v>
      </c>
      <c r="G442" s="13">
        <f>IF(COUNTIF($C$2:C441,C442)&gt;0,"",MAX($G$2:G441)+1)</f>
        <v>222</v>
      </c>
      <c r="H442" s="19" t="str">
        <f>IF(C442=Console!$B$5,MAX($H$2:H441)+1,"")</f>
        <v/>
      </c>
    </row>
    <row r="443" spans="2:8" x14ac:dyDescent="0.55000000000000004">
      <c r="B443" s="5" t="s">
        <v>143</v>
      </c>
      <c r="C443" s="17" t="s">
        <v>171</v>
      </c>
      <c r="D443" s="5" t="s">
        <v>144</v>
      </c>
      <c r="E443" s="18">
        <v>190</v>
      </c>
      <c r="F443" s="5" t="s">
        <v>170</v>
      </c>
      <c r="G443" s="13">
        <f>IF(COUNTIF($C$2:C442,C443)&gt;0,"",MAX($G$2:G442)+1)</f>
        <v>223</v>
      </c>
      <c r="H443" s="19" t="str">
        <f>IF(C443=Console!$B$5,MAX($H$2:H442)+1,"")</f>
        <v/>
      </c>
    </row>
    <row r="444" spans="2:8" x14ac:dyDescent="0.55000000000000004">
      <c r="B444" s="5" t="s">
        <v>143</v>
      </c>
      <c r="C444" s="17" t="s">
        <v>175</v>
      </c>
      <c r="D444" s="5" t="s">
        <v>144</v>
      </c>
      <c r="E444" s="18">
        <v>217</v>
      </c>
      <c r="F444" s="5" t="s">
        <v>174</v>
      </c>
      <c r="G444" s="13">
        <f>IF(COUNTIF($C$2:C443,C444)&gt;0,"",MAX($G$2:G443)+1)</f>
        <v>224</v>
      </c>
      <c r="H444" s="19" t="str">
        <f>IF(C444=Console!$B$5,MAX($H$2:H443)+1,"")</f>
        <v/>
      </c>
    </row>
    <row r="445" spans="2:8" x14ac:dyDescent="0.55000000000000004">
      <c r="B445" s="5" t="s">
        <v>143</v>
      </c>
      <c r="C445" s="17" t="s">
        <v>175</v>
      </c>
      <c r="D445" s="5" t="s">
        <v>144</v>
      </c>
      <c r="E445" s="18">
        <v>261</v>
      </c>
      <c r="F445" s="5" t="s">
        <v>176</v>
      </c>
      <c r="G445" s="13" t="str">
        <f>IF(COUNTIF($C$2:C444,C445)&gt;0,"",MAX($G$2:G444)+1)</f>
        <v/>
      </c>
      <c r="H445" s="19" t="str">
        <f>IF(C445=Console!$B$5,MAX($H$2:H444)+1,"")</f>
        <v/>
      </c>
    </row>
    <row r="446" spans="2:8" x14ac:dyDescent="0.55000000000000004">
      <c r="B446" s="5" t="s">
        <v>143</v>
      </c>
      <c r="C446" s="17" t="s">
        <v>175</v>
      </c>
      <c r="D446" s="5" t="s">
        <v>144</v>
      </c>
      <c r="E446" s="18">
        <v>239</v>
      </c>
      <c r="F446" s="5" t="s">
        <v>226</v>
      </c>
      <c r="G446" s="13" t="str">
        <f>IF(COUNTIF($C$2:C445,C446)&gt;0,"",MAX($G$2:G445)+1)</f>
        <v/>
      </c>
      <c r="H446" s="19" t="str">
        <f>IF(C446=Console!$B$5,MAX($H$2:H445)+1,"")</f>
        <v/>
      </c>
    </row>
    <row r="447" spans="2:8" x14ac:dyDescent="0.55000000000000004">
      <c r="B447" s="5" t="s">
        <v>143</v>
      </c>
      <c r="C447" s="17" t="s">
        <v>175</v>
      </c>
      <c r="D447" s="5" t="s">
        <v>144</v>
      </c>
      <c r="E447" s="18">
        <v>232</v>
      </c>
      <c r="F447" s="5" t="s">
        <v>227</v>
      </c>
      <c r="G447" s="13" t="str">
        <f>IF(COUNTIF($C$2:C446,C447)&gt;0,"",MAX($G$2:G446)+1)</f>
        <v/>
      </c>
      <c r="H447" s="19" t="str">
        <f>IF(C447=Console!$B$5,MAX($H$2:H446)+1,"")</f>
        <v/>
      </c>
    </row>
    <row r="448" spans="2:8" x14ac:dyDescent="0.55000000000000004">
      <c r="B448" s="5" t="s">
        <v>143</v>
      </c>
      <c r="C448" s="17" t="s">
        <v>175</v>
      </c>
      <c r="D448" s="5" t="s">
        <v>144</v>
      </c>
      <c r="E448" s="18">
        <v>210</v>
      </c>
      <c r="F448" s="5" t="s">
        <v>228</v>
      </c>
      <c r="G448" s="13" t="str">
        <f>IF(COUNTIF($C$2:C447,C448)&gt;0,"",MAX($G$2:G447)+1)</f>
        <v/>
      </c>
      <c r="H448" s="19" t="str">
        <f>IF(C448=Console!$B$5,MAX($H$2:H447)+1,"")</f>
        <v/>
      </c>
    </row>
    <row r="449" spans="2:8" x14ac:dyDescent="0.55000000000000004">
      <c r="B449" s="5" t="s">
        <v>143</v>
      </c>
      <c r="C449" s="17" t="s">
        <v>230</v>
      </c>
      <c r="D449" s="5" t="s">
        <v>144</v>
      </c>
      <c r="E449" s="18">
        <v>249</v>
      </c>
      <c r="F449" s="5" t="s">
        <v>229</v>
      </c>
      <c r="G449" s="13">
        <f>IF(COUNTIF($C$2:C448,C449)&gt;0,"",MAX($G$2:G448)+1)</f>
        <v>225</v>
      </c>
      <c r="H449" s="19" t="str">
        <f>IF(C449=Console!$B$5,MAX($H$2:H448)+1,"")</f>
        <v/>
      </c>
    </row>
    <row r="450" spans="2:8" x14ac:dyDescent="0.55000000000000004">
      <c r="B450" s="5" t="s">
        <v>143</v>
      </c>
      <c r="C450" s="17" t="s">
        <v>230</v>
      </c>
      <c r="D450" s="5" t="s">
        <v>144</v>
      </c>
      <c r="E450" s="18">
        <v>138</v>
      </c>
      <c r="F450" s="5" t="s">
        <v>231</v>
      </c>
      <c r="G450" s="13" t="str">
        <f>IF(COUNTIF($C$2:C449,C450)&gt;0,"",MAX($G$2:G449)+1)</f>
        <v/>
      </c>
      <c r="H450" s="19" t="str">
        <f>IF(C450=Console!$B$5,MAX($H$2:H449)+1,"")</f>
        <v/>
      </c>
    </row>
    <row r="451" spans="2:8" x14ac:dyDescent="0.55000000000000004">
      <c r="B451" s="5" t="s">
        <v>143</v>
      </c>
      <c r="C451" s="17" t="s">
        <v>230</v>
      </c>
      <c r="D451" s="5" t="s">
        <v>144</v>
      </c>
      <c r="E451" s="18">
        <v>258</v>
      </c>
      <c r="F451" s="5" t="s">
        <v>234</v>
      </c>
      <c r="G451" s="13" t="str">
        <f>IF(COUNTIF($C$2:C450,C451)&gt;0,"",MAX($G$2:G450)+1)</f>
        <v/>
      </c>
      <c r="H451" s="19" t="str">
        <f>IF(C451=Console!$B$5,MAX($H$2:H450)+1,"")</f>
        <v/>
      </c>
    </row>
    <row r="452" spans="2:8" x14ac:dyDescent="0.55000000000000004">
      <c r="B452" s="5" t="s">
        <v>445</v>
      </c>
      <c r="C452" s="17" t="s">
        <v>448</v>
      </c>
      <c r="D452" s="5" t="s">
        <v>446</v>
      </c>
      <c r="E452" s="18">
        <v>94</v>
      </c>
      <c r="F452" s="5" t="s">
        <v>447</v>
      </c>
      <c r="G452" s="13">
        <f>IF(COUNTIF($C$2:C451,C452)&gt;0,"",MAX($G$2:G451)+1)</f>
        <v>226</v>
      </c>
      <c r="H452" s="19" t="str">
        <f>IF(C452=Console!$B$5,MAX($H$2:H451)+1,"")</f>
        <v/>
      </c>
    </row>
    <row r="453" spans="2:8" x14ac:dyDescent="0.55000000000000004">
      <c r="B453" s="5" t="s">
        <v>445</v>
      </c>
      <c r="C453" s="17" t="s">
        <v>477</v>
      </c>
      <c r="D453" s="5" t="s">
        <v>446</v>
      </c>
      <c r="E453" s="18">
        <v>811</v>
      </c>
      <c r="F453" s="5" t="s">
        <v>476</v>
      </c>
      <c r="G453" s="13">
        <f>IF(COUNTIF($C$2:C452,C453)&gt;0,"",MAX($G$2:G452)+1)</f>
        <v>227</v>
      </c>
      <c r="H453" s="19" t="str">
        <f>IF(C453=Console!$B$5,MAX($H$2:H452)+1,"")</f>
        <v/>
      </c>
    </row>
    <row r="454" spans="2:8" x14ac:dyDescent="0.55000000000000004">
      <c r="B454" s="5" t="s">
        <v>445</v>
      </c>
      <c r="C454" s="17" t="s">
        <v>478</v>
      </c>
      <c r="D454" s="5" t="s">
        <v>446</v>
      </c>
      <c r="E454" s="18" t="s">
        <v>2510</v>
      </c>
      <c r="F454" s="5" t="s">
        <v>476</v>
      </c>
      <c r="G454" s="13">
        <f>IF(COUNTIF($C$2:C453,C454)&gt;0,"",MAX($G$2:G453)+1)</f>
        <v>228</v>
      </c>
      <c r="H454" s="19" t="str">
        <f>IF(C454=Console!$B$5,MAX($H$2:H453)+1,"")</f>
        <v/>
      </c>
    </row>
    <row r="455" spans="2:8" x14ac:dyDescent="0.55000000000000004">
      <c r="B455" s="5" t="s">
        <v>445</v>
      </c>
      <c r="C455" s="17" t="s">
        <v>479</v>
      </c>
      <c r="D455" s="5" t="s">
        <v>446</v>
      </c>
      <c r="E455" s="18" t="s">
        <v>2511</v>
      </c>
      <c r="F455" s="5" t="s">
        <v>476</v>
      </c>
      <c r="G455" s="13">
        <f>IF(COUNTIF($C$2:C454,C455)&gt;0,"",MAX($G$2:G454)+1)</f>
        <v>229</v>
      </c>
      <c r="H455" s="19" t="str">
        <f>IF(C455=Console!$B$5,MAX($H$2:H454)+1,"")</f>
        <v/>
      </c>
    </row>
    <row r="456" spans="2:8" x14ac:dyDescent="0.55000000000000004">
      <c r="B456" s="5" t="s">
        <v>445</v>
      </c>
      <c r="C456" s="17" t="s">
        <v>450</v>
      </c>
      <c r="D456" s="5" t="s">
        <v>446</v>
      </c>
      <c r="E456" s="18">
        <v>100</v>
      </c>
      <c r="F456" s="5" t="s">
        <v>449</v>
      </c>
      <c r="G456" s="13">
        <f>IF(COUNTIF($C$2:C455,C456)&gt;0,"",MAX($G$2:G455)+1)</f>
        <v>230</v>
      </c>
      <c r="H456" s="19" t="str">
        <f>IF(C456=Console!$B$5,MAX($H$2:H455)+1,"")</f>
        <v/>
      </c>
    </row>
    <row r="457" spans="2:8" x14ac:dyDescent="0.55000000000000004">
      <c r="B457" s="5" t="s">
        <v>1217</v>
      </c>
      <c r="C457" s="17" t="s">
        <v>1294</v>
      </c>
      <c r="D457" s="5" t="s">
        <v>1218</v>
      </c>
      <c r="E457" s="18">
        <v>45</v>
      </c>
      <c r="F457" s="5" t="s">
        <v>1293</v>
      </c>
      <c r="G457" s="13">
        <f>IF(COUNTIF($C$2:C456,C457)&gt;0,"",MAX($G$2:G456)+1)</f>
        <v>231</v>
      </c>
      <c r="H457" s="19" t="str">
        <f>IF(C457=Console!$B$5,MAX($H$2:H456)+1,"")</f>
        <v/>
      </c>
    </row>
    <row r="458" spans="2:8" x14ac:dyDescent="0.55000000000000004">
      <c r="B458" s="5" t="s">
        <v>1217</v>
      </c>
      <c r="C458" s="17" t="s">
        <v>1296</v>
      </c>
      <c r="D458" s="5" t="s">
        <v>1218</v>
      </c>
      <c r="E458" s="18">
        <v>177</v>
      </c>
      <c r="F458" s="5" t="s">
        <v>1295</v>
      </c>
      <c r="G458" s="13">
        <f>IF(COUNTIF($C$2:C457,C458)&gt;0,"",MAX($G$2:G457)+1)</f>
        <v>232</v>
      </c>
      <c r="H458" s="19" t="str">
        <f>IF(C458=Console!$B$5,MAX($H$2:H457)+1,"")</f>
        <v/>
      </c>
    </row>
    <row r="459" spans="2:8" x14ac:dyDescent="0.55000000000000004">
      <c r="B459" s="5" t="s">
        <v>1217</v>
      </c>
      <c r="C459" s="17" t="s">
        <v>1296</v>
      </c>
      <c r="D459" s="5" t="s">
        <v>1218</v>
      </c>
      <c r="E459" s="18">
        <v>178</v>
      </c>
      <c r="F459" s="5" t="s">
        <v>1297</v>
      </c>
      <c r="G459" s="13" t="str">
        <f>IF(COUNTIF($C$2:C458,C459)&gt;0,"",MAX($G$2:G458)+1)</f>
        <v/>
      </c>
      <c r="H459" s="19" t="str">
        <f>IF(C459=Console!$B$5,MAX($H$2:H458)+1,"")</f>
        <v/>
      </c>
    </row>
    <row r="460" spans="2:8" x14ac:dyDescent="0.55000000000000004">
      <c r="B460" s="5" t="s">
        <v>1217</v>
      </c>
      <c r="C460" s="17" t="s">
        <v>1296</v>
      </c>
      <c r="D460" s="5" t="s">
        <v>1218</v>
      </c>
      <c r="E460" s="18">
        <v>137</v>
      </c>
      <c r="F460" s="5" t="s">
        <v>1298</v>
      </c>
      <c r="G460" s="13" t="str">
        <f>IF(COUNTIF($C$2:C459,C460)&gt;0,"",MAX($G$2:G459)+1)</f>
        <v/>
      </c>
      <c r="H460" s="19" t="str">
        <f>IF(C460=Console!$B$5,MAX($H$2:H459)+1,"")</f>
        <v/>
      </c>
    </row>
    <row r="461" spans="2:8" x14ac:dyDescent="0.55000000000000004">
      <c r="B461" s="5" t="s">
        <v>1217</v>
      </c>
      <c r="C461" s="17" t="s">
        <v>1300</v>
      </c>
      <c r="D461" s="5" t="s">
        <v>1218</v>
      </c>
      <c r="E461" s="18">
        <v>217</v>
      </c>
      <c r="F461" s="5" t="s">
        <v>1299</v>
      </c>
      <c r="G461" s="13">
        <f>IF(COUNTIF($C$2:C460,C461)&gt;0,"",MAX($G$2:G460)+1)</f>
        <v>233</v>
      </c>
      <c r="H461" s="19" t="str">
        <f>IF(C461=Console!$B$5,MAX($H$2:H460)+1,"")</f>
        <v/>
      </c>
    </row>
    <row r="462" spans="2:8" x14ac:dyDescent="0.55000000000000004">
      <c r="B462" s="5" t="s">
        <v>1217</v>
      </c>
      <c r="C462" s="17" t="s">
        <v>1300</v>
      </c>
      <c r="D462" s="5" t="s">
        <v>1218</v>
      </c>
      <c r="E462" s="18">
        <v>180</v>
      </c>
      <c r="F462" s="5" t="s">
        <v>1301</v>
      </c>
      <c r="G462" s="13" t="str">
        <f>IF(COUNTIF($C$2:C461,C462)&gt;0,"",MAX($G$2:G461)+1)</f>
        <v/>
      </c>
      <c r="H462" s="19" t="str">
        <f>IF(C462=Console!$B$5,MAX($H$2:H461)+1,"")</f>
        <v/>
      </c>
    </row>
    <row r="463" spans="2:8" x14ac:dyDescent="0.55000000000000004">
      <c r="B463" s="5" t="s">
        <v>1217</v>
      </c>
      <c r="C463" s="17" t="s">
        <v>1300</v>
      </c>
      <c r="D463" s="5" t="s">
        <v>1218</v>
      </c>
      <c r="E463" s="18">
        <v>186</v>
      </c>
      <c r="F463" s="5" t="s">
        <v>1302</v>
      </c>
      <c r="G463" s="13" t="str">
        <f>IF(COUNTIF($C$2:C462,C463)&gt;0,"",MAX($G$2:G462)+1)</f>
        <v/>
      </c>
      <c r="H463" s="19" t="str">
        <f>IF(C463=Console!$B$5,MAX($H$2:H462)+1,"")</f>
        <v/>
      </c>
    </row>
    <row r="464" spans="2:8" x14ac:dyDescent="0.55000000000000004">
      <c r="B464" s="5" t="s">
        <v>1217</v>
      </c>
      <c r="C464" s="17" t="s">
        <v>1300</v>
      </c>
      <c r="D464" s="5" t="s">
        <v>1218</v>
      </c>
      <c r="E464" s="18">
        <v>198</v>
      </c>
      <c r="F464" s="5" t="s">
        <v>1304</v>
      </c>
      <c r="G464" s="13" t="str">
        <f>IF(COUNTIF($C$2:C463,C464)&gt;0,"",MAX($G$2:G463)+1)</f>
        <v/>
      </c>
      <c r="H464" s="19" t="str">
        <f>IF(C464=Console!$B$5,MAX($H$2:H463)+1,"")</f>
        <v/>
      </c>
    </row>
    <row r="465" spans="2:8" x14ac:dyDescent="0.55000000000000004">
      <c r="B465" s="5" t="s">
        <v>1217</v>
      </c>
      <c r="C465" s="17" t="s">
        <v>1300</v>
      </c>
      <c r="D465" s="5" t="s">
        <v>1218</v>
      </c>
      <c r="E465" s="18">
        <v>176</v>
      </c>
      <c r="F465" s="5" t="s">
        <v>1305</v>
      </c>
      <c r="G465" s="13" t="str">
        <f>IF(COUNTIF($C$2:C464,C465)&gt;0,"",MAX($G$2:G464)+1)</f>
        <v/>
      </c>
      <c r="H465" s="19" t="str">
        <f>IF(C465=Console!$B$5,MAX($H$2:H464)+1,"")</f>
        <v/>
      </c>
    </row>
    <row r="466" spans="2:8" x14ac:dyDescent="0.55000000000000004">
      <c r="B466" s="5" t="s">
        <v>143</v>
      </c>
      <c r="C466" s="17" t="s">
        <v>146</v>
      </c>
      <c r="D466" s="5" t="s">
        <v>144</v>
      </c>
      <c r="E466" s="18">
        <v>222</v>
      </c>
      <c r="F466" s="5" t="s">
        <v>145</v>
      </c>
      <c r="G466" s="13">
        <f>IF(COUNTIF($C$2:C465,C466)&gt;0,"",MAX($G$2:G465)+1)</f>
        <v>234</v>
      </c>
      <c r="H466" s="19" t="str">
        <f>IF(C466=Console!$B$5,MAX($H$2:H465)+1,"")</f>
        <v/>
      </c>
    </row>
    <row r="467" spans="2:8" x14ac:dyDescent="0.55000000000000004">
      <c r="B467" s="5" t="s">
        <v>143</v>
      </c>
      <c r="C467" s="17" t="s">
        <v>146</v>
      </c>
      <c r="D467" s="5" t="s">
        <v>144</v>
      </c>
      <c r="E467" s="18">
        <v>246</v>
      </c>
      <c r="F467" s="5" t="s">
        <v>165</v>
      </c>
      <c r="G467" s="13" t="str">
        <f>IF(COUNTIF($C$2:C466,C467)&gt;0,"",MAX($G$2:G466)+1)</f>
        <v/>
      </c>
      <c r="H467" s="19" t="str">
        <f>IF(C467=Console!$B$5,MAX($H$2:H466)+1,"")</f>
        <v/>
      </c>
    </row>
    <row r="468" spans="2:8" x14ac:dyDescent="0.55000000000000004">
      <c r="B468" s="5" t="s">
        <v>143</v>
      </c>
      <c r="C468" s="17" t="s">
        <v>146</v>
      </c>
      <c r="D468" s="5" t="s">
        <v>144</v>
      </c>
      <c r="E468" s="18">
        <v>238</v>
      </c>
      <c r="F468" s="5" t="s">
        <v>188</v>
      </c>
      <c r="G468" s="13" t="str">
        <f>IF(COUNTIF($C$2:C467,C468)&gt;0,"",MAX($G$2:G467)+1)</f>
        <v/>
      </c>
      <c r="H468" s="19" t="str">
        <f>IF(C468=Console!$B$5,MAX($H$2:H467)+1,"")</f>
        <v/>
      </c>
    </row>
    <row r="469" spans="2:8" x14ac:dyDescent="0.55000000000000004">
      <c r="B469" s="5" t="s">
        <v>143</v>
      </c>
      <c r="C469" s="17" t="s">
        <v>146</v>
      </c>
      <c r="D469" s="5" t="s">
        <v>144</v>
      </c>
      <c r="E469" s="18">
        <v>258</v>
      </c>
      <c r="F469" s="5" t="s">
        <v>189</v>
      </c>
      <c r="G469" s="13" t="str">
        <f>IF(COUNTIF($C$2:C468,C469)&gt;0,"",MAX($G$2:G468)+1)</f>
        <v/>
      </c>
      <c r="H469" s="19" t="str">
        <f>IF(C469=Console!$B$5,MAX($H$2:H468)+1,"")</f>
        <v/>
      </c>
    </row>
    <row r="470" spans="2:8" x14ac:dyDescent="0.55000000000000004">
      <c r="B470" s="5" t="s">
        <v>143</v>
      </c>
      <c r="C470" s="17" t="s">
        <v>146</v>
      </c>
      <c r="D470" s="5" t="s">
        <v>144</v>
      </c>
      <c r="E470" s="18">
        <v>236</v>
      </c>
      <c r="F470" s="5" t="s">
        <v>190</v>
      </c>
      <c r="G470" s="13" t="str">
        <f>IF(COUNTIF($C$2:C469,C470)&gt;0,"",MAX($G$2:G469)+1)</f>
        <v/>
      </c>
      <c r="H470" s="19" t="str">
        <f>IF(C470=Console!$B$5,MAX($H$2:H469)+1,"")</f>
        <v/>
      </c>
    </row>
    <row r="471" spans="2:8" x14ac:dyDescent="0.55000000000000004">
      <c r="B471" s="5" t="s">
        <v>143</v>
      </c>
      <c r="C471" s="17" t="s">
        <v>146</v>
      </c>
      <c r="D471" s="5" t="s">
        <v>144</v>
      </c>
      <c r="E471" s="18">
        <v>211</v>
      </c>
      <c r="F471" s="5" t="s">
        <v>197</v>
      </c>
      <c r="G471" s="13" t="str">
        <f>IF(COUNTIF($C$2:C470,C471)&gt;0,"",MAX($G$2:G470)+1)</f>
        <v/>
      </c>
      <c r="H471" s="19" t="str">
        <f>IF(C471=Console!$B$5,MAX($H$2:H470)+1,"")</f>
        <v/>
      </c>
    </row>
    <row r="472" spans="2:8" x14ac:dyDescent="0.55000000000000004">
      <c r="B472" s="5" t="s">
        <v>143</v>
      </c>
      <c r="C472" s="17" t="s">
        <v>146</v>
      </c>
      <c r="D472" s="5" t="s">
        <v>144</v>
      </c>
      <c r="E472" s="18">
        <v>259</v>
      </c>
      <c r="F472" s="5" t="s">
        <v>198</v>
      </c>
      <c r="G472" s="13" t="str">
        <f>IF(COUNTIF($C$2:C471,C472)&gt;0,"",MAX($G$2:G471)+1)</f>
        <v/>
      </c>
      <c r="H472" s="19" t="str">
        <f>IF(C472=Console!$B$5,MAX($H$2:H471)+1,"")</f>
        <v/>
      </c>
    </row>
    <row r="473" spans="2:8" x14ac:dyDescent="0.55000000000000004">
      <c r="B473" s="5" t="s">
        <v>143</v>
      </c>
      <c r="C473" s="17" t="s">
        <v>146</v>
      </c>
      <c r="D473" s="5" t="s">
        <v>144</v>
      </c>
      <c r="E473" s="18">
        <v>229</v>
      </c>
      <c r="F473" s="5" t="s">
        <v>199</v>
      </c>
      <c r="G473" s="13" t="str">
        <f>IF(COUNTIF($C$2:C472,C473)&gt;0,"",MAX($G$2:G472)+1)</f>
        <v/>
      </c>
      <c r="H473" s="19" t="str">
        <f>IF(C473=Console!$B$5,MAX($H$2:H472)+1,"")</f>
        <v/>
      </c>
    </row>
    <row r="474" spans="2:8" x14ac:dyDescent="0.55000000000000004">
      <c r="B474" s="5" t="s">
        <v>143</v>
      </c>
      <c r="C474" s="17" t="s">
        <v>146</v>
      </c>
      <c r="D474" s="5" t="s">
        <v>144</v>
      </c>
      <c r="E474" s="18">
        <v>234</v>
      </c>
      <c r="F474" s="5" t="s">
        <v>202</v>
      </c>
      <c r="G474" s="13" t="str">
        <f>IF(COUNTIF($C$2:C473,C474)&gt;0,"",MAX($G$2:G473)+1)</f>
        <v/>
      </c>
      <c r="H474" s="19" t="str">
        <f>IF(C474=Console!$B$5,MAX($H$2:H473)+1,"")</f>
        <v/>
      </c>
    </row>
    <row r="475" spans="2:8" x14ac:dyDescent="0.55000000000000004">
      <c r="B475" s="5" t="s">
        <v>143</v>
      </c>
      <c r="C475" s="17" t="s">
        <v>146</v>
      </c>
      <c r="D475" s="5" t="s">
        <v>144</v>
      </c>
      <c r="E475" s="18">
        <v>216</v>
      </c>
      <c r="F475" s="5" t="s">
        <v>203</v>
      </c>
      <c r="G475" s="13" t="str">
        <f>IF(COUNTIF($C$2:C474,C475)&gt;0,"",MAX($G$2:G474)+1)</f>
        <v/>
      </c>
      <c r="H475" s="19" t="str">
        <f>IF(C475=Console!$B$5,MAX($H$2:H474)+1,"")</f>
        <v/>
      </c>
    </row>
    <row r="476" spans="2:8" x14ac:dyDescent="0.55000000000000004">
      <c r="B476" s="5" t="s">
        <v>143</v>
      </c>
      <c r="C476" s="17" t="s">
        <v>146</v>
      </c>
      <c r="D476" s="5" t="s">
        <v>144</v>
      </c>
      <c r="E476" s="18">
        <v>229</v>
      </c>
      <c r="F476" s="5" t="s">
        <v>204</v>
      </c>
      <c r="G476" s="13" t="str">
        <f>IF(COUNTIF($C$2:C475,C476)&gt;0,"",MAX($G$2:G475)+1)</f>
        <v/>
      </c>
      <c r="H476" s="19" t="str">
        <f>IF(C476=Console!$B$5,MAX($H$2:H475)+1,"")</f>
        <v/>
      </c>
    </row>
    <row r="477" spans="2:8" x14ac:dyDescent="0.55000000000000004">
      <c r="B477" s="5" t="s">
        <v>143</v>
      </c>
      <c r="C477" s="17" t="s">
        <v>146</v>
      </c>
      <c r="D477" s="5" t="s">
        <v>144</v>
      </c>
      <c r="E477" s="18">
        <v>235</v>
      </c>
      <c r="F477" s="5" t="s">
        <v>205</v>
      </c>
      <c r="G477" s="13" t="str">
        <f>IF(COUNTIF($C$2:C476,C477)&gt;0,"",MAX($G$2:G476)+1)</f>
        <v/>
      </c>
      <c r="H477" s="19" t="str">
        <f>IF(C477=Console!$B$5,MAX($H$2:H476)+1,"")</f>
        <v/>
      </c>
    </row>
    <row r="478" spans="2:8" x14ac:dyDescent="0.55000000000000004">
      <c r="B478" s="5" t="s">
        <v>143</v>
      </c>
      <c r="C478" s="17" t="s">
        <v>146</v>
      </c>
      <c r="D478" s="5" t="s">
        <v>144</v>
      </c>
      <c r="E478" s="18">
        <v>205</v>
      </c>
      <c r="F478" s="5" t="s">
        <v>206</v>
      </c>
      <c r="G478" s="13" t="str">
        <f>IF(COUNTIF($C$2:C477,C478)&gt;0,"",MAX($G$2:G477)+1)</f>
        <v/>
      </c>
      <c r="H478" s="19" t="str">
        <f>IF(C478=Console!$B$5,MAX($H$2:H477)+1,"")</f>
        <v/>
      </c>
    </row>
    <row r="479" spans="2:8" x14ac:dyDescent="0.55000000000000004">
      <c r="B479" s="5" t="s">
        <v>143</v>
      </c>
      <c r="C479" s="17" t="s">
        <v>146</v>
      </c>
      <c r="D479" s="5" t="s">
        <v>144</v>
      </c>
      <c r="E479" s="18">
        <v>249</v>
      </c>
      <c r="F479" s="5" t="s">
        <v>207</v>
      </c>
      <c r="G479" s="13" t="str">
        <f>IF(COUNTIF($C$2:C478,C479)&gt;0,"",MAX($G$2:G478)+1)</f>
        <v/>
      </c>
      <c r="H479" s="19" t="str">
        <f>IF(C479=Console!$B$5,MAX($H$2:H478)+1,"")</f>
        <v/>
      </c>
    </row>
    <row r="480" spans="2:8" x14ac:dyDescent="0.55000000000000004">
      <c r="B480" s="5" t="s">
        <v>143</v>
      </c>
      <c r="C480" s="17" t="s">
        <v>146</v>
      </c>
      <c r="D480" s="5" t="s">
        <v>144</v>
      </c>
      <c r="E480" s="18">
        <v>218</v>
      </c>
      <c r="F480" s="5" t="s">
        <v>209</v>
      </c>
      <c r="G480" s="13" t="str">
        <f>IF(COUNTIF($C$2:C479,C480)&gt;0,"",MAX($G$2:G479)+1)</f>
        <v/>
      </c>
      <c r="H480" s="19" t="str">
        <f>IF(C480=Console!$B$5,MAX($H$2:H479)+1,"")</f>
        <v/>
      </c>
    </row>
    <row r="481" spans="2:8" x14ac:dyDescent="0.55000000000000004">
      <c r="B481" s="5" t="s">
        <v>143</v>
      </c>
      <c r="C481" s="17" t="s">
        <v>160</v>
      </c>
      <c r="D481" s="5" t="s">
        <v>144</v>
      </c>
      <c r="E481" s="18">
        <v>288</v>
      </c>
      <c r="F481" s="5" t="s">
        <v>159</v>
      </c>
      <c r="G481" s="13">
        <f>IF(COUNTIF($C$2:C480,C481)&gt;0,"",MAX($G$2:G480)+1)</f>
        <v>235</v>
      </c>
      <c r="H481" s="19" t="str">
        <f>IF(C481=Console!$B$5,MAX($H$2:H480)+1,"")</f>
        <v/>
      </c>
    </row>
    <row r="482" spans="2:8" x14ac:dyDescent="0.55000000000000004">
      <c r="B482" s="5" t="s">
        <v>143</v>
      </c>
      <c r="C482" s="17" t="s">
        <v>160</v>
      </c>
      <c r="D482" s="5" t="s">
        <v>144</v>
      </c>
      <c r="E482" s="18">
        <v>285</v>
      </c>
      <c r="F482" s="5" t="s">
        <v>161</v>
      </c>
      <c r="G482" s="13" t="str">
        <f>IF(COUNTIF($C$2:C481,C482)&gt;0,"",MAX($G$2:G481)+1)</f>
        <v/>
      </c>
      <c r="H482" s="19" t="str">
        <f>IF(C482=Console!$B$5,MAX($H$2:H481)+1,"")</f>
        <v/>
      </c>
    </row>
    <row r="483" spans="2:8" x14ac:dyDescent="0.55000000000000004">
      <c r="B483" s="5" t="s">
        <v>143</v>
      </c>
      <c r="C483" s="17" t="s">
        <v>160</v>
      </c>
      <c r="D483" s="5" t="s">
        <v>144</v>
      </c>
      <c r="E483" s="18">
        <v>272</v>
      </c>
      <c r="F483" s="5" t="s">
        <v>162</v>
      </c>
      <c r="G483" s="13" t="str">
        <f>IF(COUNTIF($C$2:C482,C483)&gt;0,"",MAX($G$2:G482)+1)</f>
        <v/>
      </c>
      <c r="H483" s="19" t="str">
        <f>IF(C483=Console!$B$5,MAX($H$2:H482)+1,"")</f>
        <v/>
      </c>
    </row>
    <row r="484" spans="2:8" x14ac:dyDescent="0.55000000000000004">
      <c r="B484" s="5" t="s">
        <v>143</v>
      </c>
      <c r="C484" s="17" t="s">
        <v>160</v>
      </c>
      <c r="D484" s="5" t="s">
        <v>144</v>
      </c>
      <c r="E484" s="18">
        <v>292</v>
      </c>
      <c r="F484" s="5" t="s">
        <v>163</v>
      </c>
      <c r="G484" s="13" t="str">
        <f>IF(COUNTIF($C$2:C483,C484)&gt;0,"",MAX($G$2:G483)+1)</f>
        <v/>
      </c>
      <c r="H484" s="19" t="str">
        <f>IF(C484=Console!$B$5,MAX($H$2:H483)+1,"")</f>
        <v/>
      </c>
    </row>
    <row r="485" spans="2:8" x14ac:dyDescent="0.55000000000000004">
      <c r="B485" s="5" t="s">
        <v>143</v>
      </c>
      <c r="C485" s="17" t="s">
        <v>160</v>
      </c>
      <c r="D485" s="5" t="s">
        <v>144</v>
      </c>
      <c r="E485" s="18">
        <v>264</v>
      </c>
      <c r="F485" s="5" t="s">
        <v>164</v>
      </c>
      <c r="G485" s="13" t="str">
        <f>IF(COUNTIF($C$2:C484,C485)&gt;0,"",MAX($G$2:G484)+1)</f>
        <v/>
      </c>
      <c r="H485" s="19" t="str">
        <f>IF(C485=Console!$B$5,MAX($H$2:H484)+1,"")</f>
        <v/>
      </c>
    </row>
    <row r="486" spans="2:8" x14ac:dyDescent="0.55000000000000004">
      <c r="B486" s="5" t="s">
        <v>143</v>
      </c>
      <c r="C486" s="17" t="s">
        <v>160</v>
      </c>
      <c r="D486" s="5" t="s">
        <v>144</v>
      </c>
      <c r="E486" s="18">
        <v>298</v>
      </c>
      <c r="F486" s="5" t="s">
        <v>178</v>
      </c>
      <c r="G486" s="13" t="str">
        <f>IF(COUNTIF($C$2:C485,C486)&gt;0,"",MAX($G$2:G485)+1)</f>
        <v/>
      </c>
      <c r="H486" s="19" t="str">
        <f>IF(C486=Console!$B$5,MAX($H$2:H485)+1,"")</f>
        <v/>
      </c>
    </row>
    <row r="487" spans="2:8" x14ac:dyDescent="0.55000000000000004">
      <c r="B487" s="5" t="s">
        <v>143</v>
      </c>
      <c r="C487" s="17" t="s">
        <v>160</v>
      </c>
      <c r="D487" s="5" t="s">
        <v>144</v>
      </c>
      <c r="E487" s="18">
        <v>274</v>
      </c>
      <c r="F487" s="5" t="s">
        <v>179</v>
      </c>
      <c r="G487" s="13" t="str">
        <f>IF(COUNTIF($C$2:C486,C487)&gt;0,"",MAX($G$2:G486)+1)</f>
        <v/>
      </c>
      <c r="H487" s="19" t="str">
        <f>IF(C487=Console!$B$5,MAX($H$2:H486)+1,"")</f>
        <v/>
      </c>
    </row>
    <row r="488" spans="2:8" x14ac:dyDescent="0.55000000000000004">
      <c r="B488" s="5" t="s">
        <v>143</v>
      </c>
      <c r="C488" s="17" t="s">
        <v>160</v>
      </c>
      <c r="D488" s="5" t="s">
        <v>144</v>
      </c>
      <c r="E488" s="18">
        <v>270</v>
      </c>
      <c r="F488" s="5" t="s">
        <v>183</v>
      </c>
      <c r="G488" s="13" t="str">
        <f>IF(COUNTIF($C$2:C487,C488)&gt;0,"",MAX($G$2:G487)+1)</f>
        <v/>
      </c>
      <c r="H488" s="19" t="str">
        <f>IF(C488=Console!$B$5,MAX($H$2:H487)+1,"")</f>
        <v/>
      </c>
    </row>
    <row r="489" spans="2:8" x14ac:dyDescent="0.55000000000000004">
      <c r="B489" s="5" t="s">
        <v>143</v>
      </c>
      <c r="C489" s="17" t="s">
        <v>160</v>
      </c>
      <c r="D489" s="5" t="s">
        <v>144</v>
      </c>
      <c r="E489" s="18">
        <v>307</v>
      </c>
      <c r="F489" s="5" t="s">
        <v>210</v>
      </c>
      <c r="G489" s="13" t="str">
        <f>IF(COUNTIF($C$2:C488,C489)&gt;0,"",MAX($G$2:G488)+1)</f>
        <v/>
      </c>
      <c r="H489" s="19" t="str">
        <f>IF(C489=Console!$B$5,MAX($H$2:H488)+1,"")</f>
        <v/>
      </c>
    </row>
    <row r="490" spans="2:8" x14ac:dyDescent="0.55000000000000004">
      <c r="B490" s="5" t="s">
        <v>143</v>
      </c>
      <c r="C490" s="17" t="s">
        <v>160</v>
      </c>
      <c r="D490" s="5" t="s">
        <v>144</v>
      </c>
      <c r="E490" s="18">
        <v>295</v>
      </c>
      <c r="F490" s="5" t="s">
        <v>211</v>
      </c>
      <c r="G490" s="13" t="str">
        <f>IF(COUNTIF($C$2:C489,C490)&gt;0,"",MAX($G$2:G489)+1)</f>
        <v/>
      </c>
      <c r="H490" s="19" t="str">
        <f>IF(C490=Console!$B$5,MAX($H$2:H489)+1,"")</f>
        <v/>
      </c>
    </row>
    <row r="491" spans="2:8" x14ac:dyDescent="0.55000000000000004">
      <c r="B491" s="5" t="s">
        <v>143</v>
      </c>
      <c r="C491" s="17" t="s">
        <v>160</v>
      </c>
      <c r="D491" s="5" t="s">
        <v>144</v>
      </c>
      <c r="E491" s="18">
        <v>289</v>
      </c>
      <c r="F491" s="5" t="s">
        <v>212</v>
      </c>
      <c r="G491" s="13" t="str">
        <f>IF(COUNTIF($C$2:C490,C491)&gt;0,"",MAX($G$2:G490)+1)</f>
        <v/>
      </c>
      <c r="H491" s="19" t="str">
        <f>IF(C491=Console!$B$5,MAX($H$2:H490)+1,"")</f>
        <v/>
      </c>
    </row>
    <row r="492" spans="2:8" x14ac:dyDescent="0.55000000000000004">
      <c r="B492" s="5" t="s">
        <v>143</v>
      </c>
      <c r="C492" s="17" t="s">
        <v>160</v>
      </c>
      <c r="D492" s="5" t="s">
        <v>144</v>
      </c>
      <c r="E492" s="18">
        <v>311</v>
      </c>
      <c r="F492" s="5" t="s">
        <v>213</v>
      </c>
      <c r="G492" s="13" t="str">
        <f>IF(COUNTIF($C$2:C491,C492)&gt;0,"",MAX($G$2:G491)+1)</f>
        <v/>
      </c>
      <c r="H492" s="19" t="str">
        <f>IF(C492=Console!$B$5,MAX($H$2:H491)+1,"")</f>
        <v/>
      </c>
    </row>
    <row r="493" spans="2:8" x14ac:dyDescent="0.55000000000000004">
      <c r="B493" s="5" t="s">
        <v>143</v>
      </c>
      <c r="C493" s="17" t="s">
        <v>160</v>
      </c>
      <c r="D493" s="5" t="s">
        <v>144</v>
      </c>
      <c r="E493" s="18">
        <v>307</v>
      </c>
      <c r="F493" s="5" t="s">
        <v>214</v>
      </c>
      <c r="G493" s="13" t="str">
        <f>IF(COUNTIF($C$2:C492,C493)&gt;0,"",MAX($G$2:G492)+1)</f>
        <v/>
      </c>
      <c r="H493" s="19" t="str">
        <f>IF(C493=Console!$B$5,MAX($H$2:H492)+1,"")</f>
        <v/>
      </c>
    </row>
    <row r="494" spans="2:8" x14ac:dyDescent="0.55000000000000004">
      <c r="B494" s="5" t="s">
        <v>143</v>
      </c>
      <c r="C494" s="17" t="s">
        <v>216</v>
      </c>
      <c r="D494" s="5" t="s">
        <v>144</v>
      </c>
      <c r="E494" s="18">
        <v>279.5</v>
      </c>
      <c r="F494" s="5" t="s">
        <v>215</v>
      </c>
      <c r="G494" s="13">
        <f>IF(COUNTIF($C$2:C493,C494)&gt;0,"",MAX($G$2:G493)+1)</f>
        <v>236</v>
      </c>
      <c r="H494" s="19" t="str">
        <f>IF(C494=Console!$B$5,MAX($H$2:H493)+1,"")</f>
        <v/>
      </c>
    </row>
    <row r="495" spans="2:8" x14ac:dyDescent="0.55000000000000004">
      <c r="B495" s="5" t="s">
        <v>143</v>
      </c>
      <c r="C495" s="17" t="s">
        <v>216</v>
      </c>
      <c r="D495" s="5" t="s">
        <v>144</v>
      </c>
      <c r="E495" s="18">
        <v>94</v>
      </c>
      <c r="F495" s="5" t="s">
        <v>217</v>
      </c>
      <c r="G495" s="13" t="str">
        <f>IF(COUNTIF($C$2:C494,C495)&gt;0,"",MAX($G$2:G494)+1)</f>
        <v/>
      </c>
      <c r="H495" s="19" t="str">
        <f>IF(C495=Console!$B$5,MAX($H$2:H494)+1,"")</f>
        <v/>
      </c>
    </row>
    <row r="496" spans="2:8" x14ac:dyDescent="0.55000000000000004">
      <c r="B496" s="5" t="s">
        <v>143</v>
      </c>
      <c r="C496" s="17" t="s">
        <v>216</v>
      </c>
      <c r="D496" s="5" t="s">
        <v>144</v>
      </c>
      <c r="E496" s="18">
        <v>305</v>
      </c>
      <c r="F496" s="5" t="s">
        <v>218</v>
      </c>
      <c r="G496" s="13" t="str">
        <f>IF(COUNTIF($C$2:C495,C496)&gt;0,"",MAX($G$2:G495)+1)</f>
        <v/>
      </c>
      <c r="H496" s="19" t="str">
        <f>IF(C496=Console!$B$5,MAX($H$2:H495)+1,"")</f>
        <v/>
      </c>
    </row>
    <row r="497" spans="2:8" x14ac:dyDescent="0.55000000000000004">
      <c r="B497" s="5" t="s">
        <v>143</v>
      </c>
      <c r="C497" s="17" t="s">
        <v>216</v>
      </c>
      <c r="D497" s="5" t="s">
        <v>144</v>
      </c>
      <c r="E497" s="18">
        <v>289</v>
      </c>
      <c r="F497" s="5" t="s">
        <v>219</v>
      </c>
      <c r="G497" s="13" t="str">
        <f>IF(COUNTIF($C$2:C496,C497)&gt;0,"",MAX($G$2:G496)+1)</f>
        <v/>
      </c>
      <c r="H497" s="19" t="str">
        <f>IF(C497=Console!$B$5,MAX($H$2:H496)+1,"")</f>
        <v/>
      </c>
    </row>
    <row r="498" spans="2:8" x14ac:dyDescent="0.55000000000000004">
      <c r="B498" s="5" t="s">
        <v>143</v>
      </c>
      <c r="C498" s="17" t="s">
        <v>216</v>
      </c>
      <c r="D498" s="5" t="s">
        <v>144</v>
      </c>
      <c r="E498" s="18">
        <v>308</v>
      </c>
      <c r="F498" s="5" t="s">
        <v>220</v>
      </c>
      <c r="G498" s="13" t="str">
        <f>IF(COUNTIF($C$2:C497,C498)&gt;0,"",MAX($G$2:G497)+1)</f>
        <v/>
      </c>
      <c r="H498" s="19" t="str">
        <f>IF(C498=Console!$B$5,MAX($H$2:H497)+1,"")</f>
        <v/>
      </c>
    </row>
    <row r="499" spans="2:8" x14ac:dyDescent="0.55000000000000004">
      <c r="B499" s="5" t="s">
        <v>143</v>
      </c>
      <c r="C499" s="17" t="s">
        <v>222</v>
      </c>
      <c r="D499" s="5" t="s">
        <v>144</v>
      </c>
      <c r="E499" s="18">
        <v>221</v>
      </c>
      <c r="F499" s="5" t="s">
        <v>221</v>
      </c>
      <c r="G499" s="13">
        <f>IF(COUNTIF($C$2:C498,C499)&gt;0,"",MAX($G$2:G498)+1)</f>
        <v>237</v>
      </c>
      <c r="H499" s="19" t="str">
        <f>IF(C499=Console!$B$5,MAX($H$2:H498)+1,"")</f>
        <v/>
      </c>
    </row>
    <row r="500" spans="2:8" x14ac:dyDescent="0.55000000000000004">
      <c r="B500" s="5" t="s">
        <v>143</v>
      </c>
      <c r="C500" s="17" t="s">
        <v>222</v>
      </c>
      <c r="D500" s="5" t="s">
        <v>144</v>
      </c>
      <c r="E500" s="18">
        <v>249</v>
      </c>
      <c r="F500" s="5" t="s">
        <v>223</v>
      </c>
      <c r="G500" s="13" t="str">
        <f>IF(COUNTIF($C$2:C499,C500)&gt;0,"",MAX($G$2:G499)+1)</f>
        <v/>
      </c>
      <c r="H500" s="19" t="str">
        <f>IF(C500=Console!$B$5,MAX($H$2:H499)+1,"")</f>
        <v/>
      </c>
    </row>
    <row r="501" spans="2:8" x14ac:dyDescent="0.55000000000000004">
      <c r="B501" s="5" t="s">
        <v>143</v>
      </c>
      <c r="C501" s="17" t="s">
        <v>181</v>
      </c>
      <c r="D501" s="5" t="s">
        <v>144</v>
      </c>
      <c r="E501" s="18">
        <v>260</v>
      </c>
      <c r="F501" s="5" t="s">
        <v>180</v>
      </c>
      <c r="G501" s="13">
        <f>IF(COUNTIF($C$2:C500,C501)&gt;0,"",MAX($G$2:G500)+1)</f>
        <v>238</v>
      </c>
      <c r="H501" s="19" t="str">
        <f>IF(C501=Console!$B$5,MAX($H$2:H500)+1,"")</f>
        <v/>
      </c>
    </row>
    <row r="502" spans="2:8" x14ac:dyDescent="0.55000000000000004">
      <c r="B502" s="5" t="s">
        <v>143</v>
      </c>
      <c r="C502" s="17" t="s">
        <v>181</v>
      </c>
      <c r="D502" s="5" t="s">
        <v>144</v>
      </c>
      <c r="E502" s="18">
        <v>308</v>
      </c>
      <c r="F502" s="5" t="s">
        <v>182</v>
      </c>
      <c r="G502" s="13" t="str">
        <f>IF(COUNTIF($C$2:C501,C502)&gt;0,"",MAX($G$2:G501)+1)</f>
        <v/>
      </c>
      <c r="H502" s="19" t="str">
        <f>IF(C502=Console!$B$5,MAX($H$2:H501)+1,"")</f>
        <v/>
      </c>
    </row>
    <row r="503" spans="2:8" x14ac:dyDescent="0.55000000000000004">
      <c r="B503" s="5" t="s">
        <v>143</v>
      </c>
      <c r="C503" s="17" t="s">
        <v>181</v>
      </c>
      <c r="D503" s="5" t="s">
        <v>144</v>
      </c>
      <c r="E503" s="18">
        <v>241</v>
      </c>
      <c r="F503" s="5" t="s">
        <v>191</v>
      </c>
      <c r="G503" s="13" t="str">
        <f>IF(COUNTIF($C$2:C502,C503)&gt;0,"",MAX($G$2:G502)+1)</f>
        <v/>
      </c>
      <c r="H503" s="19" t="str">
        <f>IF(C503=Console!$B$5,MAX($H$2:H502)+1,"")</f>
        <v/>
      </c>
    </row>
    <row r="504" spans="2:8" x14ac:dyDescent="0.55000000000000004">
      <c r="B504" s="5" t="s">
        <v>143</v>
      </c>
      <c r="C504" s="17" t="s">
        <v>181</v>
      </c>
      <c r="D504" s="5" t="s">
        <v>144</v>
      </c>
      <c r="E504" s="18">
        <v>265</v>
      </c>
      <c r="F504" s="5" t="s">
        <v>192</v>
      </c>
      <c r="G504" s="13" t="str">
        <f>IF(COUNTIF($C$2:C503,C504)&gt;0,"",MAX($G$2:G503)+1)</f>
        <v/>
      </c>
      <c r="H504" s="19" t="str">
        <f>IF(C504=Console!$B$5,MAX($H$2:H503)+1,"")</f>
        <v/>
      </c>
    </row>
    <row r="505" spans="2:8" x14ac:dyDescent="0.55000000000000004">
      <c r="B505" s="5" t="s">
        <v>143</v>
      </c>
      <c r="C505" s="17" t="s">
        <v>181</v>
      </c>
      <c r="D505" s="5" t="s">
        <v>144</v>
      </c>
      <c r="E505" s="18">
        <v>252</v>
      </c>
      <c r="F505" s="5" t="s">
        <v>193</v>
      </c>
      <c r="G505" s="13" t="str">
        <f>IF(COUNTIF($C$2:C504,C505)&gt;0,"",MAX($G$2:G504)+1)</f>
        <v/>
      </c>
      <c r="H505" s="19" t="str">
        <f>IF(C505=Console!$B$5,MAX($H$2:H504)+1,"")</f>
        <v/>
      </c>
    </row>
    <row r="506" spans="2:8" x14ac:dyDescent="0.55000000000000004">
      <c r="B506" s="5" t="s">
        <v>143</v>
      </c>
      <c r="C506" s="17" t="s">
        <v>195</v>
      </c>
      <c r="D506" s="5" t="s">
        <v>144</v>
      </c>
      <c r="E506" s="18">
        <v>240</v>
      </c>
      <c r="F506" s="5" t="s">
        <v>194</v>
      </c>
      <c r="G506" s="13">
        <f>IF(COUNTIF($C$2:C505,C506)&gt;0,"",MAX($G$2:G505)+1)</f>
        <v>239</v>
      </c>
      <c r="H506" s="19" t="str">
        <f>IF(C506=Console!$B$5,MAX($H$2:H505)+1,"")</f>
        <v/>
      </c>
    </row>
    <row r="507" spans="2:8" x14ac:dyDescent="0.55000000000000004">
      <c r="B507" s="5" t="s">
        <v>143</v>
      </c>
      <c r="C507" s="17" t="s">
        <v>195</v>
      </c>
      <c r="D507" s="5" t="s">
        <v>144</v>
      </c>
      <c r="E507" s="18">
        <v>199</v>
      </c>
      <c r="F507" s="5" t="s">
        <v>196</v>
      </c>
      <c r="G507" s="13" t="str">
        <f>IF(COUNTIF($C$2:C506,C507)&gt;0,"",MAX($G$2:G506)+1)</f>
        <v/>
      </c>
      <c r="H507" s="19" t="str">
        <f>IF(C507=Console!$B$5,MAX($H$2:H506)+1,"")</f>
        <v/>
      </c>
    </row>
    <row r="508" spans="2:8" x14ac:dyDescent="0.55000000000000004">
      <c r="B508" s="5" t="s">
        <v>143</v>
      </c>
      <c r="C508" s="17" t="s">
        <v>201</v>
      </c>
      <c r="D508" s="5" t="s">
        <v>144</v>
      </c>
      <c r="E508" s="18">
        <v>167</v>
      </c>
      <c r="F508" s="5" t="s">
        <v>200</v>
      </c>
      <c r="G508" s="13">
        <f>IF(COUNTIF($C$2:C507,C508)&gt;0,"",MAX($G$2:G507)+1)</f>
        <v>240</v>
      </c>
      <c r="H508" s="19" t="str">
        <f>IF(C508=Console!$B$5,MAX($H$2:H507)+1,"")</f>
        <v/>
      </c>
    </row>
    <row r="509" spans="2:8" x14ac:dyDescent="0.55000000000000004">
      <c r="B509" s="5" t="s">
        <v>258</v>
      </c>
      <c r="C509" s="17" t="s">
        <v>306</v>
      </c>
      <c r="D509" s="5" t="s">
        <v>259</v>
      </c>
      <c r="E509" s="18">
        <v>149</v>
      </c>
      <c r="F509" s="5" t="s">
        <v>305</v>
      </c>
      <c r="G509" s="13">
        <f>IF(COUNTIF($C$2:C508,C509)&gt;0,"",MAX($G$2:G508)+1)</f>
        <v>241</v>
      </c>
      <c r="H509" s="19" t="str">
        <f>IF(C509=Console!$B$5,MAX($H$2:H508)+1,"")</f>
        <v/>
      </c>
    </row>
    <row r="510" spans="2:8" x14ac:dyDescent="0.55000000000000004">
      <c r="B510" s="5" t="s">
        <v>258</v>
      </c>
      <c r="C510" s="17" t="s">
        <v>306</v>
      </c>
      <c r="D510" s="5" t="s">
        <v>259</v>
      </c>
      <c r="E510" s="18">
        <v>166</v>
      </c>
      <c r="F510" s="5" t="s">
        <v>307</v>
      </c>
      <c r="G510" s="13" t="str">
        <f>IF(COUNTIF($C$2:C509,C510)&gt;0,"",MAX($G$2:G509)+1)</f>
        <v/>
      </c>
      <c r="H510" s="19" t="str">
        <f>IF(C510=Console!$B$5,MAX($H$2:H509)+1,"")</f>
        <v/>
      </c>
    </row>
    <row r="511" spans="2:8" x14ac:dyDescent="0.55000000000000004">
      <c r="B511" s="5" t="s">
        <v>258</v>
      </c>
      <c r="C511" s="17" t="s">
        <v>306</v>
      </c>
      <c r="D511" s="5" t="s">
        <v>259</v>
      </c>
      <c r="E511" s="18">
        <v>150</v>
      </c>
      <c r="F511" s="5" t="s">
        <v>308</v>
      </c>
      <c r="G511" s="13" t="str">
        <f>IF(COUNTIF($C$2:C510,C511)&gt;0,"",MAX($G$2:G510)+1)</f>
        <v/>
      </c>
      <c r="H511" s="19" t="str">
        <f>IF(C511=Console!$B$5,MAX($H$2:H510)+1,"")</f>
        <v/>
      </c>
    </row>
    <row r="512" spans="2:8" x14ac:dyDescent="0.55000000000000004">
      <c r="B512" s="5" t="s">
        <v>258</v>
      </c>
      <c r="C512" s="17" t="s">
        <v>306</v>
      </c>
      <c r="D512" s="5" t="s">
        <v>259</v>
      </c>
      <c r="E512" s="18">
        <v>156</v>
      </c>
      <c r="F512" s="5" t="s">
        <v>309</v>
      </c>
      <c r="G512" s="13" t="str">
        <f>IF(COUNTIF($C$2:C511,C512)&gt;0,"",MAX($G$2:G511)+1)</f>
        <v/>
      </c>
      <c r="H512" s="19" t="str">
        <f>IF(C512=Console!$B$5,MAX($H$2:H511)+1,"")</f>
        <v/>
      </c>
    </row>
    <row r="513" spans="2:8" x14ac:dyDescent="0.55000000000000004">
      <c r="B513" s="5" t="s">
        <v>258</v>
      </c>
      <c r="C513" s="17" t="s">
        <v>306</v>
      </c>
      <c r="D513" s="5" t="s">
        <v>259</v>
      </c>
      <c r="E513" s="18">
        <v>146</v>
      </c>
      <c r="F513" s="5" t="s">
        <v>310</v>
      </c>
      <c r="G513" s="13" t="str">
        <f>IF(COUNTIF($C$2:C512,C513)&gt;0,"",MAX($G$2:G512)+1)</f>
        <v/>
      </c>
      <c r="H513" s="19" t="str">
        <f>IF(C513=Console!$B$5,MAX($H$2:H512)+1,"")</f>
        <v/>
      </c>
    </row>
    <row r="514" spans="2:8" x14ac:dyDescent="0.55000000000000004">
      <c r="B514" s="5" t="s">
        <v>258</v>
      </c>
      <c r="C514" s="17" t="s">
        <v>306</v>
      </c>
      <c r="D514" s="5" t="s">
        <v>259</v>
      </c>
      <c r="E514" s="18">
        <v>181</v>
      </c>
      <c r="F514" s="5" t="s">
        <v>311</v>
      </c>
      <c r="G514" s="13" t="str">
        <f>IF(COUNTIF($C$2:C513,C514)&gt;0,"",MAX($G$2:G513)+1)</f>
        <v/>
      </c>
      <c r="H514" s="19" t="str">
        <f>IF(C514=Console!$B$5,MAX($H$2:H513)+1,"")</f>
        <v/>
      </c>
    </row>
    <row r="515" spans="2:8" x14ac:dyDescent="0.55000000000000004">
      <c r="B515" s="5" t="s">
        <v>258</v>
      </c>
      <c r="C515" s="17" t="s">
        <v>304</v>
      </c>
      <c r="D515" s="5" t="s">
        <v>259</v>
      </c>
      <c r="E515" s="18">
        <v>189</v>
      </c>
      <c r="F515" s="5" t="s">
        <v>303</v>
      </c>
      <c r="G515" s="13">
        <f>IF(COUNTIF($C$2:C514,C515)&gt;0,"",MAX($G$2:G514)+1)</f>
        <v>242</v>
      </c>
      <c r="H515" s="19" t="str">
        <f>IF(C515=Console!$B$5,MAX($H$2:H514)+1,"")</f>
        <v/>
      </c>
    </row>
    <row r="516" spans="2:8" x14ac:dyDescent="0.55000000000000004">
      <c r="B516" s="5" t="s">
        <v>143</v>
      </c>
      <c r="C516" s="17" t="s">
        <v>225</v>
      </c>
      <c r="D516" s="5" t="s">
        <v>144</v>
      </c>
      <c r="E516" s="18">
        <v>117</v>
      </c>
      <c r="F516" s="5" t="s">
        <v>224</v>
      </c>
      <c r="G516" s="13">
        <f>IF(COUNTIF($C$2:C515,C516)&gt;0,"",MAX($G$2:G515)+1)</f>
        <v>243</v>
      </c>
      <c r="H516" s="19" t="str">
        <f>IF(C516=Console!$B$5,MAX($H$2:H515)+1,"")</f>
        <v/>
      </c>
    </row>
    <row r="517" spans="2:8" x14ac:dyDescent="0.55000000000000004">
      <c r="B517" s="5" t="s">
        <v>79</v>
      </c>
      <c r="C517" s="17" t="s">
        <v>88</v>
      </c>
      <c r="D517" s="5" t="s">
        <v>80</v>
      </c>
      <c r="E517" s="18">
        <v>253</v>
      </c>
      <c r="F517" s="5" t="s">
        <v>87</v>
      </c>
      <c r="G517" s="13">
        <f>IF(COUNTIF($C$2:C516,C517)&gt;0,"",MAX($G$2:G516)+1)</f>
        <v>244</v>
      </c>
      <c r="H517" s="19" t="str">
        <f>IF(C517=Console!$B$5,MAX($H$2:H516)+1,"")</f>
        <v/>
      </c>
    </row>
    <row r="518" spans="2:8" x14ac:dyDescent="0.55000000000000004">
      <c r="B518" s="5" t="s">
        <v>386</v>
      </c>
      <c r="C518" s="17" t="s">
        <v>397</v>
      </c>
      <c r="D518" s="5" t="s">
        <v>387</v>
      </c>
      <c r="E518" s="18">
        <v>115</v>
      </c>
      <c r="F518" s="5" t="s">
        <v>396</v>
      </c>
      <c r="G518" s="13">
        <f>IF(COUNTIF($C$2:C517,C518)&gt;0,"",MAX($G$2:G517)+1)</f>
        <v>245</v>
      </c>
      <c r="H518" s="19" t="str">
        <f>IF(C518=Console!$B$5,MAX($H$2:H517)+1,"")</f>
        <v/>
      </c>
    </row>
    <row r="519" spans="2:8" x14ac:dyDescent="0.55000000000000004">
      <c r="B519" s="5" t="s">
        <v>23</v>
      </c>
      <c r="C519" s="17" t="s">
        <v>36</v>
      </c>
      <c r="D519" s="5" t="s">
        <v>24</v>
      </c>
      <c r="E519" s="18">
        <v>318.5</v>
      </c>
      <c r="F519" s="5" t="s">
        <v>35</v>
      </c>
      <c r="G519" s="13">
        <f>IF(COUNTIF($C$2:C518,C519)&gt;0,"",MAX($G$2:G518)+1)</f>
        <v>246</v>
      </c>
      <c r="H519" s="19" t="str">
        <f>IF(C519=Console!$B$5,MAX($H$2:H518)+1,"")</f>
        <v/>
      </c>
    </row>
    <row r="520" spans="2:8" x14ac:dyDescent="0.55000000000000004">
      <c r="B520" s="5" t="s">
        <v>23</v>
      </c>
      <c r="C520" s="17" t="s">
        <v>36</v>
      </c>
      <c r="D520" s="5" t="s">
        <v>24</v>
      </c>
      <c r="E520" s="18">
        <v>90.65</v>
      </c>
      <c r="F520" s="5" t="s">
        <v>37</v>
      </c>
      <c r="G520" s="13" t="str">
        <f>IF(COUNTIF($C$2:C519,C520)&gt;0,"",MAX($G$2:G519)+1)</f>
        <v/>
      </c>
      <c r="H520" s="19" t="str">
        <f>IF(C520=Console!$B$5,MAX($H$2:H519)+1,"")</f>
        <v/>
      </c>
    </row>
    <row r="521" spans="2:8" x14ac:dyDescent="0.55000000000000004">
      <c r="B521" s="5" t="s">
        <v>139</v>
      </c>
      <c r="C521" s="17" t="s">
        <v>142</v>
      </c>
      <c r="D521" s="5" t="s">
        <v>140</v>
      </c>
      <c r="E521" s="18">
        <v>245</v>
      </c>
      <c r="F521" s="5" t="s">
        <v>141</v>
      </c>
      <c r="G521" s="13">
        <f>IF(COUNTIF($C$2:C520,C521)&gt;0,"",MAX($G$2:G520)+1)</f>
        <v>247</v>
      </c>
      <c r="H521" s="19" t="str">
        <f>IF(C521=Console!$B$5,MAX($H$2:H520)+1,"")</f>
        <v/>
      </c>
    </row>
    <row r="522" spans="2:8" x14ac:dyDescent="0.55000000000000004">
      <c r="B522" s="5" t="s">
        <v>804</v>
      </c>
      <c r="C522" s="17" t="s">
        <v>831</v>
      </c>
      <c r="D522" s="5" t="s">
        <v>805</v>
      </c>
      <c r="E522" s="18">
        <v>137</v>
      </c>
      <c r="F522" s="5" t="s">
        <v>830</v>
      </c>
      <c r="G522" s="13">
        <f>IF(COUNTIF($C$2:C521,C522)&gt;0,"",MAX($G$2:G521)+1)</f>
        <v>248</v>
      </c>
      <c r="H522" s="19" t="str">
        <f>IF(C522=Console!$B$5,MAX($H$2:H521)+1,"")</f>
        <v/>
      </c>
    </row>
    <row r="523" spans="2:8" x14ac:dyDescent="0.55000000000000004">
      <c r="B523" s="5" t="s">
        <v>804</v>
      </c>
      <c r="C523" s="17" t="s">
        <v>833</v>
      </c>
      <c r="D523" s="5" t="s">
        <v>805</v>
      </c>
      <c r="E523" s="18">
        <v>434</v>
      </c>
      <c r="F523" s="5" t="s">
        <v>832</v>
      </c>
      <c r="G523" s="13">
        <f>IF(COUNTIF($C$2:C522,C523)&gt;0,"",MAX($G$2:G522)+1)</f>
        <v>249</v>
      </c>
      <c r="H523" s="19" t="str">
        <f>IF(C523=Console!$B$5,MAX($H$2:H522)+1,"")</f>
        <v/>
      </c>
    </row>
    <row r="524" spans="2:8" x14ac:dyDescent="0.55000000000000004">
      <c r="B524" s="5" t="s">
        <v>804</v>
      </c>
      <c r="C524" s="17" t="s">
        <v>833</v>
      </c>
      <c r="D524" s="5" t="s">
        <v>805</v>
      </c>
      <c r="E524" s="18">
        <v>252</v>
      </c>
      <c r="F524" s="5" t="s">
        <v>834</v>
      </c>
      <c r="G524" s="13" t="str">
        <f>IF(COUNTIF($C$2:C523,C524)&gt;0,"",MAX($G$2:G523)+1)</f>
        <v/>
      </c>
      <c r="H524" s="19" t="str">
        <f>IF(C524=Console!$B$5,MAX($H$2:H523)+1,"")</f>
        <v/>
      </c>
    </row>
    <row r="525" spans="2:8" x14ac:dyDescent="0.55000000000000004">
      <c r="B525" s="5" t="s">
        <v>804</v>
      </c>
      <c r="C525" s="17" t="s">
        <v>836</v>
      </c>
      <c r="D525" s="5" t="s">
        <v>805</v>
      </c>
      <c r="E525" s="18">
        <v>377</v>
      </c>
      <c r="F525" s="5" t="s">
        <v>835</v>
      </c>
      <c r="G525" s="13">
        <f>IF(COUNTIF($C$2:C524,C525)&gt;0,"",MAX($G$2:G524)+1)</f>
        <v>250</v>
      </c>
      <c r="H525" s="19" t="str">
        <f>IF(C525=Console!$B$5,MAX($H$2:H524)+1,"")</f>
        <v/>
      </c>
    </row>
    <row r="526" spans="2:8" x14ac:dyDescent="0.55000000000000004">
      <c r="B526" s="5" t="s">
        <v>804</v>
      </c>
      <c r="C526" s="17" t="s">
        <v>836</v>
      </c>
      <c r="D526" s="5" t="s">
        <v>805</v>
      </c>
      <c r="E526" s="18">
        <v>76</v>
      </c>
      <c r="F526" s="5" t="s">
        <v>837</v>
      </c>
      <c r="G526" s="13" t="str">
        <f>IF(COUNTIF($C$2:C525,C526)&gt;0,"",MAX($G$2:G525)+1)</f>
        <v/>
      </c>
      <c r="H526" s="19" t="str">
        <f>IF(C526=Console!$B$5,MAX($H$2:H525)+1,"")</f>
        <v/>
      </c>
    </row>
    <row r="527" spans="2:8" x14ac:dyDescent="0.55000000000000004">
      <c r="B527" s="5" t="s">
        <v>804</v>
      </c>
      <c r="C527" s="17" t="s">
        <v>836</v>
      </c>
      <c r="D527" s="5" t="s">
        <v>805</v>
      </c>
      <c r="E527" s="18">
        <v>407</v>
      </c>
      <c r="F527" s="5" t="s">
        <v>838</v>
      </c>
      <c r="G527" s="13" t="str">
        <f>IF(COUNTIF($C$2:C526,C527)&gt;0,"",MAX($G$2:G526)+1)</f>
        <v/>
      </c>
      <c r="H527" s="19" t="str">
        <f>IF(C527=Console!$B$5,MAX($H$2:H526)+1,"")</f>
        <v/>
      </c>
    </row>
    <row r="528" spans="2:8" x14ac:dyDescent="0.55000000000000004">
      <c r="B528" s="5" t="s">
        <v>804</v>
      </c>
      <c r="C528" s="17" t="s">
        <v>840</v>
      </c>
      <c r="D528" s="5" t="s">
        <v>805</v>
      </c>
      <c r="E528" s="18">
        <v>328</v>
      </c>
      <c r="F528" s="5" t="s">
        <v>839</v>
      </c>
      <c r="G528" s="13">
        <f>IF(COUNTIF($C$2:C527,C528)&gt;0,"",MAX($G$2:G527)+1)</f>
        <v>251</v>
      </c>
      <c r="H528" s="19" t="str">
        <f>IF(C528=Console!$B$5,MAX($H$2:H527)+1,"")</f>
        <v/>
      </c>
    </row>
    <row r="529" spans="2:8" x14ac:dyDescent="0.55000000000000004">
      <c r="B529" s="5" t="s">
        <v>804</v>
      </c>
      <c r="C529" s="17" t="s">
        <v>840</v>
      </c>
      <c r="D529" s="5" t="s">
        <v>805</v>
      </c>
      <c r="E529" s="18">
        <v>282</v>
      </c>
      <c r="F529" s="5" t="s">
        <v>841</v>
      </c>
      <c r="G529" s="13" t="str">
        <f>IF(COUNTIF($C$2:C528,C529)&gt;0,"",MAX($G$2:G528)+1)</f>
        <v/>
      </c>
      <c r="H529" s="19" t="str">
        <f>IF(C529=Console!$B$5,MAX($H$2:H528)+1,"")</f>
        <v/>
      </c>
    </row>
    <row r="530" spans="2:8" x14ac:dyDescent="0.55000000000000004">
      <c r="B530" s="5" t="s">
        <v>804</v>
      </c>
      <c r="C530" s="17" t="s">
        <v>843</v>
      </c>
      <c r="D530" s="5" t="s">
        <v>805</v>
      </c>
      <c r="E530" s="18">
        <v>158</v>
      </c>
      <c r="F530" s="5" t="s">
        <v>842</v>
      </c>
      <c r="G530" s="13">
        <f>IF(COUNTIF($C$2:C529,C530)&gt;0,"",MAX($G$2:G529)+1)</f>
        <v>252</v>
      </c>
      <c r="H530" s="19" t="str">
        <f>IF(C530=Console!$B$5,MAX($H$2:H529)+1,"")</f>
        <v/>
      </c>
    </row>
    <row r="531" spans="2:8" x14ac:dyDescent="0.55000000000000004">
      <c r="B531" s="5" t="s">
        <v>317</v>
      </c>
      <c r="C531" s="17" t="s">
        <v>342</v>
      </c>
      <c r="D531" s="5" t="s">
        <v>318</v>
      </c>
      <c r="E531" s="18">
        <v>45</v>
      </c>
      <c r="F531" s="5" t="s">
        <v>341</v>
      </c>
      <c r="G531" s="13">
        <f>IF(COUNTIF($C$2:C530,C531)&gt;0,"",MAX($G$2:G530)+1)</f>
        <v>253</v>
      </c>
      <c r="H531" s="19" t="str">
        <f>IF(C531=Console!$B$5,MAX($H$2:H530)+1,"")</f>
        <v/>
      </c>
    </row>
    <row r="532" spans="2:8" x14ac:dyDescent="0.55000000000000004">
      <c r="B532" s="5" t="s">
        <v>258</v>
      </c>
      <c r="C532" s="17" t="s">
        <v>313</v>
      </c>
      <c r="D532" s="5" t="s">
        <v>259</v>
      </c>
      <c r="E532" s="18">
        <v>76</v>
      </c>
      <c r="F532" s="5" t="s">
        <v>312</v>
      </c>
      <c r="G532" s="13">
        <f>IF(COUNTIF($C$2:C531,C532)&gt;0,"",MAX($G$2:G531)+1)</f>
        <v>254</v>
      </c>
      <c r="H532" s="19" t="str">
        <f>IF(C532=Console!$B$5,MAX($H$2:H531)+1,"")</f>
        <v/>
      </c>
    </row>
    <row r="533" spans="2:8" x14ac:dyDescent="0.55000000000000004">
      <c r="B533" s="5" t="s">
        <v>258</v>
      </c>
      <c r="C533" s="17" t="s">
        <v>313</v>
      </c>
      <c r="D533" s="5" t="s">
        <v>259</v>
      </c>
      <c r="E533" s="18">
        <v>136</v>
      </c>
      <c r="F533" s="5" t="s">
        <v>314</v>
      </c>
      <c r="G533" s="13" t="str">
        <f>IF(COUNTIF($C$2:C532,C533)&gt;0,"",MAX($G$2:G532)+1)</f>
        <v/>
      </c>
      <c r="H533" s="19" t="str">
        <f>IF(C533=Console!$B$5,MAX($H$2:H532)+1,"")</f>
        <v/>
      </c>
    </row>
    <row r="534" spans="2:8" x14ac:dyDescent="0.55000000000000004">
      <c r="B534" s="5" t="s">
        <v>894</v>
      </c>
      <c r="C534" s="17" t="s">
        <v>897</v>
      </c>
      <c r="D534" s="5" t="s">
        <v>895</v>
      </c>
      <c r="E534" s="18">
        <v>102</v>
      </c>
      <c r="F534" s="5" t="s">
        <v>896</v>
      </c>
      <c r="G534" s="13">
        <f>IF(COUNTIF($C$2:C533,C534)&gt;0,"",MAX($G$2:G533)+1)</f>
        <v>255</v>
      </c>
      <c r="H534" s="19" t="str">
        <f>IF(C534=Console!$B$5,MAX($H$2:H533)+1,"")</f>
        <v/>
      </c>
    </row>
    <row r="535" spans="2:8" x14ac:dyDescent="0.55000000000000004">
      <c r="B535" s="5" t="s">
        <v>968</v>
      </c>
      <c r="C535" s="17" t="s">
        <v>971</v>
      </c>
      <c r="D535" s="5" t="s">
        <v>969</v>
      </c>
      <c r="E535" s="18">
        <v>167</v>
      </c>
      <c r="F535" s="5" t="s">
        <v>970</v>
      </c>
      <c r="G535" s="13">
        <f>IF(COUNTIF($C$2:C534,C535)&gt;0,"",MAX($G$2:G534)+1)</f>
        <v>256</v>
      </c>
      <c r="H535" s="19" t="str">
        <f>IF(C535=Console!$B$5,MAX($H$2:H534)+1,"")</f>
        <v/>
      </c>
    </row>
    <row r="536" spans="2:8" x14ac:dyDescent="0.55000000000000004">
      <c r="B536" s="5" t="s">
        <v>993</v>
      </c>
      <c r="C536" s="17" t="s">
        <v>996</v>
      </c>
      <c r="D536" s="5" t="s">
        <v>994</v>
      </c>
      <c r="E536" s="18">
        <v>157</v>
      </c>
      <c r="F536" s="5" t="s">
        <v>995</v>
      </c>
      <c r="G536" s="13">
        <f>IF(COUNTIF($C$2:C535,C536)&gt;0,"",MAX($G$2:G535)+1)</f>
        <v>257</v>
      </c>
      <c r="H536" s="19" t="str">
        <f>IF(C536=Console!$B$5,MAX($H$2:H535)+1,"")</f>
        <v/>
      </c>
    </row>
    <row r="537" spans="2:8" x14ac:dyDescent="0.55000000000000004">
      <c r="B537" s="5" t="s">
        <v>796</v>
      </c>
      <c r="C537" s="17" t="s">
        <v>799</v>
      </c>
      <c r="D537" s="5" t="s">
        <v>797</v>
      </c>
      <c r="E537" s="18">
        <v>324.5</v>
      </c>
      <c r="F537" s="5" t="s">
        <v>798</v>
      </c>
      <c r="G537" s="13">
        <f>IF(COUNTIF($C$2:C536,C537)&gt;0,"",MAX($G$2:G536)+1)</f>
        <v>258</v>
      </c>
      <c r="H537" s="19" t="str">
        <f>IF(C537=Console!$B$5,MAX($H$2:H536)+1,"")</f>
        <v/>
      </c>
    </row>
    <row r="538" spans="2:8" x14ac:dyDescent="0.55000000000000004">
      <c r="B538" s="5" t="s">
        <v>796</v>
      </c>
      <c r="C538" s="17" t="s">
        <v>799</v>
      </c>
      <c r="D538" s="5" t="s">
        <v>797</v>
      </c>
      <c r="E538" s="18">
        <v>144.5</v>
      </c>
      <c r="F538" s="5" t="s">
        <v>800</v>
      </c>
      <c r="G538" s="13" t="str">
        <f>IF(COUNTIF($C$2:C537,C538)&gt;0,"",MAX($G$2:G537)+1)</f>
        <v/>
      </c>
      <c r="H538" s="19" t="str">
        <f>IF(C538=Console!$B$5,MAX($H$2:H537)+1,"")</f>
        <v/>
      </c>
    </row>
    <row r="539" spans="2:8" x14ac:dyDescent="0.55000000000000004">
      <c r="B539" s="5" t="s">
        <v>343</v>
      </c>
      <c r="C539" s="17" t="s">
        <v>346</v>
      </c>
      <c r="D539" s="5" t="s">
        <v>344</v>
      </c>
      <c r="E539" s="18">
        <v>190</v>
      </c>
      <c r="F539" s="5" t="s">
        <v>345</v>
      </c>
      <c r="G539" s="13">
        <f>IF(COUNTIF($C$2:C538,C539)&gt;0,"",MAX($G$2:G538)+1)</f>
        <v>259</v>
      </c>
      <c r="H539" s="19" t="str">
        <f>IF(C539=Console!$B$5,MAX($H$2:H538)+1,"")</f>
        <v/>
      </c>
    </row>
    <row r="540" spans="2:8" x14ac:dyDescent="0.55000000000000004">
      <c r="B540" s="5" t="s">
        <v>347</v>
      </c>
      <c r="C540" s="17" t="s">
        <v>350</v>
      </c>
      <c r="D540" s="5" t="s">
        <v>348</v>
      </c>
      <c r="E540" s="18">
        <v>416</v>
      </c>
      <c r="F540" s="5" t="s">
        <v>349</v>
      </c>
      <c r="G540" s="13">
        <f>IF(COUNTIF($C$2:C539,C540)&gt;0,"",MAX($G$2:G539)+1)</f>
        <v>260</v>
      </c>
      <c r="H540" s="19" t="str">
        <f>IF(C540=Console!$B$5,MAX($H$2:H539)+1,"")</f>
        <v/>
      </c>
    </row>
    <row r="541" spans="2:8" x14ac:dyDescent="0.55000000000000004">
      <c r="B541" s="5" t="s">
        <v>347</v>
      </c>
      <c r="C541" s="17" t="s">
        <v>350</v>
      </c>
      <c r="D541" s="5" t="s">
        <v>348</v>
      </c>
      <c r="E541" s="18">
        <v>441</v>
      </c>
      <c r="F541" s="5" t="s">
        <v>351</v>
      </c>
      <c r="G541" s="13" t="str">
        <f>IF(COUNTIF($C$2:C540,C541)&gt;0,"",MAX($G$2:G540)+1)</f>
        <v/>
      </c>
      <c r="H541" s="19" t="str">
        <f>IF(C541=Console!$B$5,MAX($H$2:H540)+1,"")</f>
        <v/>
      </c>
    </row>
    <row r="542" spans="2:8" x14ac:dyDescent="0.55000000000000004">
      <c r="B542" s="5" t="s">
        <v>347</v>
      </c>
      <c r="C542" s="17" t="s">
        <v>350</v>
      </c>
      <c r="D542" s="5" t="s">
        <v>348</v>
      </c>
      <c r="E542" s="18">
        <v>405</v>
      </c>
      <c r="F542" s="5" t="s">
        <v>359</v>
      </c>
      <c r="G542" s="13" t="str">
        <f>IF(COUNTIF($C$2:C541,C542)&gt;0,"",MAX($G$2:G541)+1)</f>
        <v/>
      </c>
      <c r="H542" s="19" t="str">
        <f>IF(C542=Console!$B$5,MAX($H$2:H541)+1,"")</f>
        <v/>
      </c>
    </row>
    <row r="543" spans="2:8" x14ac:dyDescent="0.55000000000000004">
      <c r="B543" s="5" t="s">
        <v>347</v>
      </c>
      <c r="C543" s="17" t="s">
        <v>350</v>
      </c>
      <c r="D543" s="5" t="s">
        <v>348</v>
      </c>
      <c r="E543" s="18">
        <v>443</v>
      </c>
      <c r="F543" s="5" t="s">
        <v>360</v>
      </c>
      <c r="G543" s="13" t="str">
        <f>IF(COUNTIF($C$2:C542,C543)&gt;0,"",MAX($G$2:G542)+1)</f>
        <v/>
      </c>
      <c r="H543" s="19" t="str">
        <f>IF(C543=Console!$B$5,MAX($H$2:H542)+1,"")</f>
        <v/>
      </c>
    </row>
    <row r="544" spans="2:8" x14ac:dyDescent="0.55000000000000004">
      <c r="B544" s="5" t="s">
        <v>347</v>
      </c>
      <c r="C544" s="17" t="s">
        <v>350</v>
      </c>
      <c r="D544" s="5" t="s">
        <v>348</v>
      </c>
      <c r="E544" s="18">
        <v>444</v>
      </c>
      <c r="F544" s="5" t="s">
        <v>361</v>
      </c>
      <c r="G544" s="13" t="str">
        <f>IF(COUNTIF($C$2:C543,C544)&gt;0,"",MAX($G$2:G543)+1)</f>
        <v/>
      </c>
      <c r="H544" s="19" t="str">
        <f>IF(C544=Console!$B$5,MAX($H$2:H543)+1,"")</f>
        <v/>
      </c>
    </row>
    <row r="545" spans="2:8" x14ac:dyDescent="0.55000000000000004">
      <c r="B545" s="5" t="s">
        <v>347</v>
      </c>
      <c r="C545" s="17" t="s">
        <v>350</v>
      </c>
      <c r="D545" s="5" t="s">
        <v>348</v>
      </c>
      <c r="E545" s="18">
        <v>431</v>
      </c>
      <c r="F545" s="5" t="s">
        <v>365</v>
      </c>
      <c r="G545" s="13" t="str">
        <f>IF(COUNTIF($C$2:C544,C545)&gt;0,"",MAX($G$2:G544)+1)</f>
        <v/>
      </c>
      <c r="H545" s="19" t="str">
        <f>IF(C545=Console!$B$5,MAX($H$2:H544)+1,"")</f>
        <v/>
      </c>
    </row>
    <row r="546" spans="2:8" x14ac:dyDescent="0.55000000000000004">
      <c r="B546" s="5" t="s">
        <v>347</v>
      </c>
      <c r="C546" s="17" t="s">
        <v>350</v>
      </c>
      <c r="D546" s="5" t="s">
        <v>348</v>
      </c>
      <c r="E546" s="18">
        <v>442</v>
      </c>
      <c r="F546" s="5" t="s">
        <v>366</v>
      </c>
      <c r="G546" s="13" t="str">
        <f>IF(COUNTIF($C$2:C545,C546)&gt;0,"",MAX($G$2:G545)+1)</f>
        <v/>
      </c>
      <c r="H546" s="19" t="str">
        <f>IF(C546=Console!$B$5,MAX($H$2:H545)+1,"")</f>
        <v/>
      </c>
    </row>
    <row r="547" spans="2:8" x14ac:dyDescent="0.55000000000000004">
      <c r="B547" s="5" t="s">
        <v>347</v>
      </c>
      <c r="C547" s="17" t="s">
        <v>350</v>
      </c>
      <c r="D547" s="5" t="s">
        <v>348</v>
      </c>
      <c r="E547" s="18">
        <v>504</v>
      </c>
      <c r="F547" s="5" t="s">
        <v>367</v>
      </c>
      <c r="G547" s="13" t="str">
        <f>IF(COUNTIF($C$2:C546,C547)&gt;0,"",MAX($G$2:G546)+1)</f>
        <v/>
      </c>
      <c r="H547" s="19" t="str">
        <f>IF(C547=Console!$B$5,MAX($H$2:H546)+1,"")</f>
        <v/>
      </c>
    </row>
    <row r="548" spans="2:8" x14ac:dyDescent="0.55000000000000004">
      <c r="B548" s="5" t="s">
        <v>347</v>
      </c>
      <c r="C548" s="17" t="s">
        <v>350</v>
      </c>
      <c r="D548" s="5" t="s">
        <v>348</v>
      </c>
      <c r="E548" s="18">
        <v>432</v>
      </c>
      <c r="F548" s="5" t="s">
        <v>368</v>
      </c>
      <c r="G548" s="13" t="str">
        <f>IF(COUNTIF($C$2:C547,C548)&gt;0,"",MAX($G$2:G547)+1)</f>
        <v/>
      </c>
      <c r="H548" s="19" t="str">
        <f>IF(C548=Console!$B$5,MAX($H$2:H547)+1,"")</f>
        <v/>
      </c>
    </row>
    <row r="549" spans="2:8" x14ac:dyDescent="0.55000000000000004">
      <c r="B549" s="5" t="s">
        <v>347</v>
      </c>
      <c r="C549" s="17" t="s">
        <v>350</v>
      </c>
      <c r="D549" s="5" t="s">
        <v>348</v>
      </c>
      <c r="E549" s="18">
        <v>437</v>
      </c>
      <c r="F549" s="5" t="s">
        <v>369</v>
      </c>
      <c r="G549" s="13" t="str">
        <f>IF(COUNTIF($C$2:C548,C549)&gt;0,"",MAX($G$2:G548)+1)</f>
        <v/>
      </c>
      <c r="H549" s="19" t="str">
        <f>IF(C549=Console!$B$5,MAX($H$2:H548)+1,"")</f>
        <v/>
      </c>
    </row>
    <row r="550" spans="2:8" x14ac:dyDescent="0.55000000000000004">
      <c r="B550" s="5" t="s">
        <v>347</v>
      </c>
      <c r="C550" s="17" t="s">
        <v>350</v>
      </c>
      <c r="D550" s="5" t="s">
        <v>348</v>
      </c>
      <c r="E550" s="18">
        <v>445</v>
      </c>
      <c r="F550" s="5" t="s">
        <v>370</v>
      </c>
      <c r="G550" s="13" t="str">
        <f>IF(COUNTIF($C$2:C549,C550)&gt;0,"",MAX($G$2:G549)+1)</f>
        <v/>
      </c>
      <c r="H550" s="19" t="str">
        <f>IF(C550=Console!$B$5,MAX($H$2:H549)+1,"")</f>
        <v/>
      </c>
    </row>
    <row r="551" spans="2:8" x14ac:dyDescent="0.55000000000000004">
      <c r="B551" s="5" t="s">
        <v>347</v>
      </c>
      <c r="C551" s="17" t="s">
        <v>350</v>
      </c>
      <c r="D551" s="5" t="s">
        <v>348</v>
      </c>
      <c r="E551" s="18">
        <v>422</v>
      </c>
      <c r="F551" s="5" t="s">
        <v>371</v>
      </c>
      <c r="G551" s="13" t="str">
        <f>IF(COUNTIF($C$2:C550,C551)&gt;0,"",MAX($G$2:G550)+1)</f>
        <v/>
      </c>
      <c r="H551" s="19" t="str">
        <f>IF(C551=Console!$B$5,MAX($H$2:H550)+1,"")</f>
        <v/>
      </c>
    </row>
    <row r="552" spans="2:8" x14ac:dyDescent="0.55000000000000004">
      <c r="B552" s="5" t="s">
        <v>347</v>
      </c>
      <c r="C552" s="17" t="s">
        <v>350</v>
      </c>
      <c r="D552" s="5" t="s">
        <v>348</v>
      </c>
      <c r="E552" s="18">
        <v>438</v>
      </c>
      <c r="F552" s="5" t="s">
        <v>372</v>
      </c>
      <c r="G552" s="13" t="str">
        <f>IF(COUNTIF($C$2:C551,C552)&gt;0,"",MAX($G$2:G551)+1)</f>
        <v/>
      </c>
      <c r="H552" s="19" t="str">
        <f>IF(C552=Console!$B$5,MAX($H$2:H551)+1,"")</f>
        <v/>
      </c>
    </row>
    <row r="553" spans="2:8" x14ac:dyDescent="0.55000000000000004">
      <c r="B553" s="5" t="s">
        <v>347</v>
      </c>
      <c r="C553" s="17" t="s">
        <v>350</v>
      </c>
      <c r="D553" s="5" t="s">
        <v>348</v>
      </c>
      <c r="E553" s="18">
        <v>383</v>
      </c>
      <c r="F553" s="5" t="s">
        <v>373</v>
      </c>
      <c r="G553" s="13" t="str">
        <f>IF(COUNTIF($C$2:C552,C553)&gt;0,"",MAX($G$2:G552)+1)</f>
        <v/>
      </c>
      <c r="H553" s="19" t="str">
        <f>IF(C553=Console!$B$5,MAX($H$2:H552)+1,"")</f>
        <v/>
      </c>
    </row>
    <row r="554" spans="2:8" x14ac:dyDescent="0.55000000000000004">
      <c r="B554" s="5" t="s">
        <v>347</v>
      </c>
      <c r="C554" s="17" t="s">
        <v>350</v>
      </c>
      <c r="D554" s="5" t="s">
        <v>348</v>
      </c>
      <c r="E554" s="18">
        <v>459</v>
      </c>
      <c r="F554" s="5" t="s">
        <v>374</v>
      </c>
      <c r="G554" s="13" t="str">
        <f>IF(COUNTIF($C$2:C553,C554)&gt;0,"",MAX($G$2:G553)+1)</f>
        <v/>
      </c>
      <c r="H554" s="19" t="str">
        <f>IF(C554=Console!$B$5,MAX($H$2:H553)+1,"")</f>
        <v/>
      </c>
    </row>
    <row r="555" spans="2:8" x14ac:dyDescent="0.55000000000000004">
      <c r="B555" s="5" t="s">
        <v>347</v>
      </c>
      <c r="C555" s="17" t="s">
        <v>350</v>
      </c>
      <c r="D555" s="5" t="s">
        <v>348</v>
      </c>
      <c r="E555" s="18">
        <v>408</v>
      </c>
      <c r="F555" s="5" t="s">
        <v>375</v>
      </c>
      <c r="G555" s="13" t="str">
        <f>IF(COUNTIF($C$2:C554,C555)&gt;0,"",MAX($G$2:G554)+1)</f>
        <v/>
      </c>
      <c r="H555" s="19" t="str">
        <f>IF(C555=Console!$B$5,MAX($H$2:H554)+1,"")</f>
        <v/>
      </c>
    </row>
    <row r="556" spans="2:8" x14ac:dyDescent="0.55000000000000004">
      <c r="B556" s="5" t="s">
        <v>347</v>
      </c>
      <c r="C556" s="17" t="s">
        <v>350</v>
      </c>
      <c r="D556" s="5" t="s">
        <v>348</v>
      </c>
      <c r="E556" s="18">
        <v>396</v>
      </c>
      <c r="F556" s="5" t="s">
        <v>376</v>
      </c>
      <c r="G556" s="13" t="str">
        <f>IF(COUNTIF($C$2:C555,C556)&gt;0,"",MAX($G$2:G555)+1)</f>
        <v/>
      </c>
      <c r="H556" s="19" t="str">
        <f>IF(C556=Console!$B$5,MAX($H$2:H555)+1,"")</f>
        <v/>
      </c>
    </row>
    <row r="557" spans="2:8" x14ac:dyDescent="0.55000000000000004">
      <c r="B557" s="5" t="s">
        <v>347</v>
      </c>
      <c r="C557" s="17" t="s">
        <v>350</v>
      </c>
      <c r="D557" s="5" t="s">
        <v>348</v>
      </c>
      <c r="E557" s="18">
        <v>445</v>
      </c>
      <c r="F557" s="5" t="s">
        <v>377</v>
      </c>
      <c r="G557" s="13" t="str">
        <f>IF(COUNTIF($C$2:C556,C557)&gt;0,"",MAX($G$2:G556)+1)</f>
        <v/>
      </c>
      <c r="H557" s="19" t="str">
        <f>IF(C557=Console!$B$5,MAX($H$2:H556)+1,"")</f>
        <v/>
      </c>
    </row>
    <row r="558" spans="2:8" x14ac:dyDescent="0.55000000000000004">
      <c r="B558" s="5" t="s">
        <v>347</v>
      </c>
      <c r="C558" s="17" t="s">
        <v>350</v>
      </c>
      <c r="D558" s="5" t="s">
        <v>348</v>
      </c>
      <c r="E558" s="18">
        <v>324</v>
      </c>
      <c r="F558" s="5" t="s">
        <v>378</v>
      </c>
      <c r="G558" s="13" t="str">
        <f>IF(COUNTIF($C$2:C557,C558)&gt;0,"",MAX($G$2:G557)+1)</f>
        <v/>
      </c>
      <c r="H558" s="19" t="str">
        <f>IF(C558=Console!$B$5,MAX($H$2:H557)+1,"")</f>
        <v/>
      </c>
    </row>
    <row r="559" spans="2:8" x14ac:dyDescent="0.55000000000000004">
      <c r="B559" s="5" t="s">
        <v>347</v>
      </c>
      <c r="C559" s="17" t="s">
        <v>350</v>
      </c>
      <c r="D559" s="5" t="s">
        <v>348</v>
      </c>
      <c r="E559" s="18">
        <v>429</v>
      </c>
      <c r="F559" s="5" t="s">
        <v>379</v>
      </c>
      <c r="G559" s="13" t="str">
        <f>IF(COUNTIF($C$2:C558,C559)&gt;0,"",MAX($G$2:G558)+1)</f>
        <v/>
      </c>
      <c r="H559" s="19" t="str">
        <f>IF(C559=Console!$B$5,MAX($H$2:H558)+1,"")</f>
        <v/>
      </c>
    </row>
    <row r="560" spans="2:8" x14ac:dyDescent="0.55000000000000004">
      <c r="B560" s="5" t="s">
        <v>347</v>
      </c>
      <c r="C560" s="17" t="s">
        <v>350</v>
      </c>
      <c r="D560" s="5" t="s">
        <v>348</v>
      </c>
      <c r="E560" s="18">
        <v>434</v>
      </c>
      <c r="F560" s="5" t="s">
        <v>380</v>
      </c>
      <c r="G560" s="13" t="str">
        <f>IF(COUNTIF($C$2:C559,C560)&gt;0,"",MAX($G$2:G559)+1)</f>
        <v/>
      </c>
      <c r="H560" s="19" t="str">
        <f>IF(C560=Console!$B$5,MAX($H$2:H559)+1,"")</f>
        <v/>
      </c>
    </row>
    <row r="561" spans="2:8" x14ac:dyDescent="0.55000000000000004">
      <c r="B561" s="5" t="s">
        <v>79</v>
      </c>
      <c r="C561" s="17" t="s">
        <v>86</v>
      </c>
      <c r="D561" s="5" t="s">
        <v>80</v>
      </c>
      <c r="E561" s="18">
        <v>246</v>
      </c>
      <c r="F561" s="5" t="s">
        <v>85</v>
      </c>
      <c r="G561" s="13">
        <f>IF(COUNTIF($C$2:C560,C561)&gt;0,"",MAX($G$2:G560)+1)</f>
        <v>261</v>
      </c>
      <c r="H561" s="19" t="str">
        <f>IF(C561=Console!$B$5,MAX($H$2:H560)+1,"")</f>
        <v/>
      </c>
    </row>
    <row r="562" spans="2:8" x14ac:dyDescent="0.55000000000000004">
      <c r="B562" s="5" t="s">
        <v>875</v>
      </c>
      <c r="C562" s="17" t="s">
        <v>878</v>
      </c>
      <c r="D562" s="5" t="s">
        <v>876</v>
      </c>
      <c r="E562" s="18">
        <v>180.5</v>
      </c>
      <c r="F562" s="5" t="s">
        <v>877</v>
      </c>
      <c r="G562" s="13">
        <f>IF(COUNTIF($C$2:C561,C562)&gt;0,"",MAX($G$2:G561)+1)</f>
        <v>262</v>
      </c>
      <c r="H562" s="19" t="str">
        <f>IF(C562=Console!$B$5,MAX($H$2:H561)+1,"")</f>
        <v/>
      </c>
    </row>
    <row r="563" spans="2:8" x14ac:dyDescent="0.55000000000000004">
      <c r="B563" s="5" t="s">
        <v>875</v>
      </c>
      <c r="C563" s="17" t="s">
        <v>878</v>
      </c>
      <c r="D563" s="5" t="s">
        <v>876</v>
      </c>
      <c r="E563" s="18">
        <v>195.5</v>
      </c>
      <c r="F563" s="5" t="s">
        <v>879</v>
      </c>
      <c r="G563" s="13" t="str">
        <f>IF(COUNTIF($C$2:C562,C563)&gt;0,"",MAX($G$2:G562)+1)</f>
        <v/>
      </c>
      <c r="H563" s="19" t="str">
        <f>IF(C563=Console!$B$5,MAX($H$2:H562)+1,"")</f>
        <v/>
      </c>
    </row>
    <row r="564" spans="2:8" x14ac:dyDescent="0.55000000000000004">
      <c r="B564" s="5" t="s">
        <v>875</v>
      </c>
      <c r="C564" s="17" t="s">
        <v>878</v>
      </c>
      <c r="D564" s="5" t="s">
        <v>876</v>
      </c>
      <c r="E564" s="18">
        <v>181</v>
      </c>
      <c r="F564" s="5" t="s">
        <v>880</v>
      </c>
      <c r="G564" s="13" t="str">
        <f>IF(COUNTIF($C$2:C563,C564)&gt;0,"",MAX($G$2:G563)+1)</f>
        <v/>
      </c>
      <c r="H564" s="19" t="str">
        <f>IF(C564=Console!$B$5,MAX($H$2:H563)+1,"")</f>
        <v/>
      </c>
    </row>
    <row r="565" spans="2:8" x14ac:dyDescent="0.55000000000000004">
      <c r="B565" s="5" t="s">
        <v>875</v>
      </c>
      <c r="C565" s="17" t="s">
        <v>878</v>
      </c>
      <c r="D565" s="5" t="s">
        <v>876</v>
      </c>
      <c r="E565" s="18">
        <v>180.5</v>
      </c>
      <c r="F565" s="5" t="s">
        <v>881</v>
      </c>
      <c r="G565" s="13" t="str">
        <f>IF(COUNTIF($C$2:C564,C565)&gt;0,"",MAX($G$2:G564)+1)</f>
        <v/>
      </c>
      <c r="H565" s="19" t="str">
        <f>IF(C565=Console!$B$5,MAX($H$2:H564)+1,"")</f>
        <v/>
      </c>
    </row>
    <row r="566" spans="2:8" x14ac:dyDescent="0.55000000000000004">
      <c r="B566" s="5" t="s">
        <v>875</v>
      </c>
      <c r="C566" s="17" t="s">
        <v>878</v>
      </c>
      <c r="D566" s="5" t="s">
        <v>876</v>
      </c>
      <c r="E566" s="18">
        <v>218</v>
      </c>
      <c r="F566" s="5" t="s">
        <v>882</v>
      </c>
      <c r="G566" s="13" t="str">
        <f>IF(COUNTIF($C$2:C565,C566)&gt;0,"",MAX($G$2:G565)+1)</f>
        <v/>
      </c>
      <c r="H566" s="19" t="str">
        <f>IF(C566=Console!$B$5,MAX($H$2:H565)+1,"")</f>
        <v/>
      </c>
    </row>
    <row r="567" spans="2:8" x14ac:dyDescent="0.55000000000000004">
      <c r="B567" s="5" t="s">
        <v>875</v>
      </c>
      <c r="C567" s="17" t="s">
        <v>878</v>
      </c>
      <c r="D567" s="5" t="s">
        <v>876</v>
      </c>
      <c r="E567" s="18">
        <v>184.5</v>
      </c>
      <c r="F567" s="5" t="s">
        <v>883</v>
      </c>
      <c r="G567" s="13" t="str">
        <f>IF(COUNTIF($C$2:C566,C567)&gt;0,"",MAX($G$2:G566)+1)</f>
        <v/>
      </c>
      <c r="H567" s="19" t="str">
        <f>IF(C567=Console!$B$5,MAX($H$2:H566)+1,"")</f>
        <v/>
      </c>
    </row>
    <row r="568" spans="2:8" x14ac:dyDescent="0.55000000000000004">
      <c r="B568" s="5" t="s">
        <v>71</v>
      </c>
      <c r="C568" s="17" t="s">
        <v>74</v>
      </c>
      <c r="D568" s="5" t="s">
        <v>72</v>
      </c>
      <c r="E568" s="18">
        <v>342.5</v>
      </c>
      <c r="F568" s="5" t="s">
        <v>73</v>
      </c>
      <c r="G568" s="13">
        <f>IF(COUNTIF($C$2:C567,C568)&gt;0,"",MAX($G$2:G567)+1)</f>
        <v>263</v>
      </c>
      <c r="H568" s="19" t="str">
        <f>IF(C568=Console!$B$5,MAX($H$2:H567)+1,"")</f>
        <v/>
      </c>
    </row>
    <row r="569" spans="2:8" x14ac:dyDescent="0.55000000000000004">
      <c r="B569" s="5" t="s">
        <v>71</v>
      </c>
      <c r="C569" s="17" t="s">
        <v>74</v>
      </c>
      <c r="D569" s="5" t="s">
        <v>72</v>
      </c>
      <c r="E569" s="18">
        <v>211</v>
      </c>
      <c r="F569" s="5" t="s">
        <v>75</v>
      </c>
      <c r="G569" s="13" t="str">
        <f>IF(COUNTIF($C$2:C568,C569)&gt;0,"",MAX($G$2:G568)+1)</f>
        <v/>
      </c>
      <c r="H569" s="19" t="str">
        <f>IF(C569=Console!$B$5,MAX($H$2:H568)+1,"")</f>
        <v/>
      </c>
    </row>
    <row r="570" spans="2:8" x14ac:dyDescent="0.55000000000000004">
      <c r="B570" s="5" t="s">
        <v>71</v>
      </c>
      <c r="C570" s="17" t="s">
        <v>77</v>
      </c>
      <c r="D570" s="5" t="s">
        <v>72</v>
      </c>
      <c r="E570" s="18">
        <v>386</v>
      </c>
      <c r="F570" s="5" t="s">
        <v>76</v>
      </c>
      <c r="G570" s="13">
        <f>IF(COUNTIF($C$2:C569,C570)&gt;0,"",MAX($G$2:G569)+1)</f>
        <v>264</v>
      </c>
      <c r="H570" s="19" t="str">
        <f>IF(C570=Console!$B$5,MAX($H$2:H569)+1,"")</f>
        <v/>
      </c>
    </row>
    <row r="571" spans="2:8" x14ac:dyDescent="0.55000000000000004">
      <c r="B571" s="5" t="s">
        <v>71</v>
      </c>
      <c r="C571" s="17" t="s">
        <v>77</v>
      </c>
      <c r="D571" s="5" t="s">
        <v>72</v>
      </c>
      <c r="E571" s="18">
        <v>169</v>
      </c>
      <c r="F571" s="5" t="s">
        <v>78</v>
      </c>
      <c r="G571" s="13" t="str">
        <f>IF(COUNTIF($C$2:C570,C571)&gt;0,"",MAX($G$2:G570)+1)</f>
        <v/>
      </c>
      <c r="H571" s="19" t="str">
        <f>IF(C571=Console!$B$5,MAX($H$2:H570)+1,"")</f>
        <v/>
      </c>
    </row>
    <row r="572" spans="2:8" x14ac:dyDescent="0.55000000000000004">
      <c r="B572" s="5" t="s">
        <v>105</v>
      </c>
      <c r="C572" s="17" t="s">
        <v>112</v>
      </c>
      <c r="D572" s="5" t="s">
        <v>106</v>
      </c>
      <c r="E572" s="18">
        <v>113</v>
      </c>
      <c r="F572" s="5" t="s">
        <v>111</v>
      </c>
      <c r="G572" s="13">
        <f>IF(COUNTIF($C$2:C571,C572)&gt;0,"",MAX($G$2:G571)+1)</f>
        <v>265</v>
      </c>
      <c r="H572" s="19" t="str">
        <f>IF(C572=Console!$B$5,MAX($H$2:H571)+1,"")</f>
        <v/>
      </c>
    </row>
    <row r="573" spans="2:8" x14ac:dyDescent="0.55000000000000004">
      <c r="B573" s="5" t="s">
        <v>105</v>
      </c>
      <c r="C573" s="17" t="s">
        <v>118</v>
      </c>
      <c r="D573" s="5" t="s">
        <v>106</v>
      </c>
      <c r="E573" s="18">
        <v>61</v>
      </c>
      <c r="F573" s="5" t="s">
        <v>117</v>
      </c>
      <c r="G573" s="13">
        <f>IF(COUNTIF($C$2:C572,C573)&gt;0,"",MAX($G$2:G572)+1)</f>
        <v>266</v>
      </c>
      <c r="H573" s="19" t="str">
        <f>IF(C573=Console!$B$5,MAX($H$2:H572)+1,"")</f>
        <v/>
      </c>
    </row>
    <row r="574" spans="2:8" x14ac:dyDescent="0.55000000000000004">
      <c r="B574" s="5" t="s">
        <v>66</v>
      </c>
      <c r="C574" s="17" t="s">
        <v>69</v>
      </c>
      <c r="D574" s="5" t="s">
        <v>67</v>
      </c>
      <c r="E574" s="18">
        <v>469</v>
      </c>
      <c r="F574" s="5" t="s">
        <v>68</v>
      </c>
      <c r="G574" s="13">
        <f>IF(COUNTIF($C$2:C573,C574)&gt;0,"",MAX($G$2:G573)+1)</f>
        <v>267</v>
      </c>
      <c r="H574" s="19" t="str">
        <f>IF(C574=Console!$B$5,MAX($H$2:H573)+1,"")</f>
        <v/>
      </c>
    </row>
    <row r="575" spans="2:8" x14ac:dyDescent="0.55000000000000004">
      <c r="B575" s="5" t="s">
        <v>66</v>
      </c>
      <c r="C575" s="17" t="s">
        <v>69</v>
      </c>
      <c r="D575" s="5" t="s">
        <v>67</v>
      </c>
      <c r="E575" s="18">
        <v>343</v>
      </c>
      <c r="F575" s="5" t="s">
        <v>70</v>
      </c>
      <c r="G575" s="13" t="str">
        <f>IF(COUNTIF($C$2:C574,C575)&gt;0,"",MAX($G$2:G574)+1)</f>
        <v/>
      </c>
      <c r="H575" s="19" t="str">
        <f>IF(C575=Console!$B$5,MAX($H$2:H574)+1,"")</f>
        <v/>
      </c>
    </row>
    <row r="576" spans="2:8" x14ac:dyDescent="0.55000000000000004">
      <c r="B576" s="5" t="s">
        <v>1081</v>
      </c>
      <c r="C576" s="17" t="s">
        <v>1084</v>
      </c>
      <c r="D576" s="5" t="s">
        <v>1082</v>
      </c>
      <c r="E576" s="18">
        <v>150</v>
      </c>
      <c r="F576" s="5" t="s">
        <v>1083</v>
      </c>
      <c r="G576" s="13">
        <f>IF(COUNTIF($C$2:C575,C576)&gt;0,"",MAX($G$2:G575)+1)</f>
        <v>268</v>
      </c>
      <c r="H576" s="19" t="str">
        <f>IF(C576=Console!$B$5,MAX($H$2:H575)+1,"")</f>
        <v/>
      </c>
    </row>
    <row r="577" spans="2:8" x14ac:dyDescent="0.55000000000000004">
      <c r="B577" s="5" t="s">
        <v>1081</v>
      </c>
      <c r="C577" s="17" t="s">
        <v>1084</v>
      </c>
      <c r="D577" s="5" t="s">
        <v>1082</v>
      </c>
      <c r="E577" s="18">
        <v>155</v>
      </c>
      <c r="F577" s="5" t="s">
        <v>1085</v>
      </c>
      <c r="G577" s="13" t="str">
        <f>IF(COUNTIF($C$2:C576,C577)&gt;0,"",MAX($G$2:G576)+1)</f>
        <v/>
      </c>
      <c r="H577" s="19" t="str">
        <f>IF(C577=Console!$B$5,MAX($H$2:H576)+1,"")</f>
        <v/>
      </c>
    </row>
    <row r="578" spans="2:8" x14ac:dyDescent="0.55000000000000004">
      <c r="B578" s="5" t="s">
        <v>1081</v>
      </c>
      <c r="C578" s="17" t="s">
        <v>1084</v>
      </c>
      <c r="D578" s="5" t="s">
        <v>1082</v>
      </c>
      <c r="E578" s="18">
        <v>170</v>
      </c>
      <c r="F578" s="5" t="s">
        <v>1086</v>
      </c>
      <c r="G578" s="13" t="str">
        <f>IF(COUNTIF($C$2:C577,C578)&gt;0,"",MAX($G$2:G577)+1)</f>
        <v/>
      </c>
      <c r="H578" s="19" t="str">
        <f>IF(C578=Console!$B$5,MAX($H$2:H577)+1,"")</f>
        <v/>
      </c>
    </row>
    <row r="579" spans="2:8" x14ac:dyDescent="0.55000000000000004">
      <c r="B579" s="5" t="s">
        <v>1081</v>
      </c>
      <c r="C579" s="17" t="s">
        <v>1084</v>
      </c>
      <c r="D579" s="5" t="s">
        <v>1082</v>
      </c>
      <c r="E579" s="18">
        <v>189</v>
      </c>
      <c r="F579" s="5" t="s">
        <v>1087</v>
      </c>
      <c r="G579" s="13" t="str">
        <f>IF(COUNTIF($C$2:C578,C579)&gt;0,"",MAX($G$2:G578)+1)</f>
        <v/>
      </c>
      <c r="H579" s="19" t="str">
        <f>IF(C579=Console!$B$5,MAX($H$2:H578)+1,"")</f>
        <v/>
      </c>
    </row>
    <row r="580" spans="2:8" x14ac:dyDescent="0.55000000000000004">
      <c r="B580" s="5" t="s">
        <v>1081</v>
      </c>
      <c r="C580" s="17" t="s">
        <v>1084</v>
      </c>
      <c r="D580" s="5" t="s">
        <v>1082</v>
      </c>
      <c r="E580" s="18">
        <v>1</v>
      </c>
      <c r="F580" s="5" t="s">
        <v>476</v>
      </c>
      <c r="G580" s="13" t="str">
        <f>IF(COUNTIF($C$2:C579,C580)&gt;0,"",MAX($G$2:G579)+1)</f>
        <v/>
      </c>
      <c r="H580" s="19" t="str">
        <f>IF(C580=Console!$B$5,MAX($H$2:H579)+1,"")</f>
        <v/>
      </c>
    </row>
    <row r="581" spans="2:8" x14ac:dyDescent="0.55000000000000004">
      <c r="B581" s="5" t="s">
        <v>1081</v>
      </c>
      <c r="C581" s="17" t="s">
        <v>1098</v>
      </c>
      <c r="D581" s="5" t="s">
        <v>1082</v>
      </c>
      <c r="E581" s="18">
        <v>153</v>
      </c>
      <c r="F581" s="5" t="s">
        <v>1097</v>
      </c>
      <c r="G581" s="13">
        <f>IF(COUNTIF($C$2:C580,C581)&gt;0,"",MAX($G$2:G580)+1)</f>
        <v>269</v>
      </c>
      <c r="H581" s="19" t="str">
        <f>IF(C581=Console!$B$5,MAX($H$2:H580)+1,"")</f>
        <v/>
      </c>
    </row>
    <row r="582" spans="2:8" x14ac:dyDescent="0.55000000000000004">
      <c r="B582" s="5" t="s">
        <v>1081</v>
      </c>
      <c r="C582" s="17" t="s">
        <v>1098</v>
      </c>
      <c r="D582" s="5" t="s">
        <v>1082</v>
      </c>
      <c r="E582" s="18">
        <v>186</v>
      </c>
      <c r="F582" s="5" t="s">
        <v>1099</v>
      </c>
      <c r="G582" s="13" t="str">
        <f>IF(COUNTIF($C$2:C581,C582)&gt;0,"",MAX($G$2:G581)+1)</f>
        <v/>
      </c>
      <c r="H582" s="19" t="str">
        <f>IF(C582=Console!$B$5,MAX($H$2:H581)+1,"")</f>
        <v/>
      </c>
    </row>
    <row r="583" spans="2:8" x14ac:dyDescent="0.55000000000000004">
      <c r="B583" s="5" t="s">
        <v>1081</v>
      </c>
      <c r="C583" s="17" t="s">
        <v>1098</v>
      </c>
      <c r="D583" s="5" t="s">
        <v>1082</v>
      </c>
      <c r="E583" s="18">
        <v>165</v>
      </c>
      <c r="F583" s="5" t="s">
        <v>1100</v>
      </c>
      <c r="G583" s="13" t="str">
        <f>IF(COUNTIF($C$2:C582,C583)&gt;0,"",MAX($G$2:G582)+1)</f>
        <v/>
      </c>
      <c r="H583" s="19" t="str">
        <f>IF(C583=Console!$B$5,MAX($H$2:H582)+1,"")</f>
        <v/>
      </c>
    </row>
    <row r="584" spans="2:8" x14ac:dyDescent="0.55000000000000004">
      <c r="B584" s="5" t="s">
        <v>1081</v>
      </c>
      <c r="C584" s="17" t="s">
        <v>1098</v>
      </c>
      <c r="D584" s="5" t="s">
        <v>1082</v>
      </c>
      <c r="E584" s="18">
        <v>154</v>
      </c>
      <c r="F584" s="5" t="s">
        <v>1101</v>
      </c>
      <c r="G584" s="13" t="str">
        <f>IF(COUNTIF($C$2:C583,C584)&gt;0,"",MAX($G$2:G583)+1)</f>
        <v/>
      </c>
      <c r="H584" s="19" t="str">
        <f>IF(C584=Console!$B$5,MAX($H$2:H583)+1,"")</f>
        <v/>
      </c>
    </row>
    <row r="585" spans="2:8" x14ac:dyDescent="0.55000000000000004">
      <c r="B585" s="5" t="s">
        <v>1081</v>
      </c>
      <c r="C585" s="17" t="s">
        <v>1098</v>
      </c>
      <c r="D585" s="5" t="s">
        <v>1082</v>
      </c>
      <c r="E585" s="18">
        <v>176</v>
      </c>
      <c r="F585" s="5" t="s">
        <v>1102</v>
      </c>
      <c r="G585" s="13" t="str">
        <f>IF(COUNTIF($C$2:C584,C585)&gt;0,"",MAX($G$2:G584)+1)</f>
        <v/>
      </c>
      <c r="H585" s="19" t="str">
        <f>IF(C585=Console!$B$5,MAX($H$2:H584)+1,"")</f>
        <v/>
      </c>
    </row>
    <row r="586" spans="2:8" x14ac:dyDescent="0.55000000000000004">
      <c r="B586" s="5" t="s">
        <v>1081</v>
      </c>
      <c r="C586" s="17" t="s">
        <v>1098</v>
      </c>
      <c r="D586" s="5" t="s">
        <v>1082</v>
      </c>
      <c r="E586" s="18">
        <v>155</v>
      </c>
      <c r="F586" s="5" t="s">
        <v>1103</v>
      </c>
      <c r="G586" s="13" t="str">
        <f>IF(COUNTIF($C$2:C585,C586)&gt;0,"",MAX($G$2:G585)+1)</f>
        <v/>
      </c>
      <c r="H586" s="19" t="str">
        <f>IF(C586=Console!$B$5,MAX($H$2:H585)+1,"")</f>
        <v/>
      </c>
    </row>
    <row r="587" spans="2:8" x14ac:dyDescent="0.55000000000000004">
      <c r="B587" s="5" t="s">
        <v>1081</v>
      </c>
      <c r="C587" s="17" t="s">
        <v>1098</v>
      </c>
      <c r="D587" s="5" t="s">
        <v>1082</v>
      </c>
      <c r="E587" s="18">
        <v>159</v>
      </c>
      <c r="F587" s="5" t="s">
        <v>1104</v>
      </c>
      <c r="G587" s="13" t="str">
        <f>IF(COUNTIF($C$2:C586,C587)&gt;0,"",MAX($G$2:G586)+1)</f>
        <v/>
      </c>
      <c r="H587" s="19" t="str">
        <f>IF(C587=Console!$B$5,MAX($H$2:H586)+1,"")</f>
        <v/>
      </c>
    </row>
    <row r="588" spans="2:8" x14ac:dyDescent="0.55000000000000004">
      <c r="B588" s="5" t="s">
        <v>1081</v>
      </c>
      <c r="C588" s="17" t="s">
        <v>1098</v>
      </c>
      <c r="D588" s="5" t="s">
        <v>1082</v>
      </c>
      <c r="E588" s="18">
        <v>161</v>
      </c>
      <c r="F588" s="5" t="s">
        <v>1105</v>
      </c>
      <c r="G588" s="13" t="str">
        <f>IF(COUNTIF($C$2:C587,C588)&gt;0,"",MAX($G$2:G587)+1)</f>
        <v/>
      </c>
      <c r="H588" s="19" t="str">
        <f>IF(C588=Console!$B$5,MAX($H$2:H587)+1,"")</f>
        <v/>
      </c>
    </row>
    <row r="589" spans="2:8" x14ac:dyDescent="0.55000000000000004">
      <c r="B589" s="5" t="s">
        <v>1081</v>
      </c>
      <c r="C589" s="17" t="s">
        <v>1098</v>
      </c>
      <c r="D589" s="5" t="s">
        <v>1082</v>
      </c>
      <c r="E589" s="18">
        <v>161</v>
      </c>
      <c r="F589" s="5" t="s">
        <v>1106</v>
      </c>
      <c r="G589" s="13" t="str">
        <f>IF(COUNTIF($C$2:C588,C589)&gt;0,"",MAX($G$2:G588)+1)</f>
        <v/>
      </c>
      <c r="H589" s="19" t="str">
        <f>IF(C589=Console!$B$5,MAX($H$2:H588)+1,"")</f>
        <v/>
      </c>
    </row>
    <row r="590" spans="2:8" x14ac:dyDescent="0.55000000000000004">
      <c r="B590" s="5" t="s">
        <v>1081</v>
      </c>
      <c r="C590" s="17" t="s">
        <v>1108</v>
      </c>
      <c r="D590" s="5" t="s">
        <v>1082</v>
      </c>
      <c r="E590" s="18">
        <v>186</v>
      </c>
      <c r="F590" s="5" t="s">
        <v>1107</v>
      </c>
      <c r="G590" s="13">
        <f>IF(COUNTIF($C$2:C589,C590)&gt;0,"",MAX($G$2:G589)+1)</f>
        <v>270</v>
      </c>
      <c r="H590" s="19" t="str">
        <f>IF(C590=Console!$B$5,MAX($H$2:H589)+1,"")</f>
        <v/>
      </c>
    </row>
    <row r="591" spans="2:8" x14ac:dyDescent="0.55000000000000004">
      <c r="B591" s="5" t="s">
        <v>1081</v>
      </c>
      <c r="C591" s="17" t="s">
        <v>1108</v>
      </c>
      <c r="D591" s="5" t="s">
        <v>1082</v>
      </c>
      <c r="E591" s="18">
        <v>187</v>
      </c>
      <c r="F591" s="5" t="s">
        <v>1109</v>
      </c>
      <c r="G591" s="13" t="str">
        <f>IF(COUNTIF($C$2:C590,C591)&gt;0,"",MAX($G$2:G590)+1)</f>
        <v/>
      </c>
      <c r="H591" s="19" t="str">
        <f>IF(C591=Console!$B$5,MAX($H$2:H590)+1,"")</f>
        <v/>
      </c>
    </row>
    <row r="592" spans="2:8" x14ac:dyDescent="0.55000000000000004">
      <c r="B592" s="5" t="s">
        <v>1081</v>
      </c>
      <c r="C592" s="17" t="s">
        <v>1108</v>
      </c>
      <c r="D592" s="5" t="s">
        <v>1082</v>
      </c>
      <c r="E592" s="18">
        <v>178</v>
      </c>
      <c r="F592" s="5" t="s">
        <v>1110</v>
      </c>
      <c r="G592" s="13" t="str">
        <f>IF(COUNTIF($C$2:C591,C592)&gt;0,"",MAX($G$2:G591)+1)</f>
        <v/>
      </c>
      <c r="H592" s="19" t="str">
        <f>IF(C592=Console!$B$5,MAX($H$2:H591)+1,"")</f>
        <v/>
      </c>
    </row>
    <row r="593" spans="2:8" x14ac:dyDescent="0.55000000000000004">
      <c r="B593" s="5" t="s">
        <v>1081</v>
      </c>
      <c r="C593" s="17" t="s">
        <v>1108</v>
      </c>
      <c r="D593" s="5" t="s">
        <v>1082</v>
      </c>
      <c r="E593" s="18">
        <v>182</v>
      </c>
      <c r="F593" s="5" t="s">
        <v>1111</v>
      </c>
      <c r="G593" s="13" t="str">
        <f>IF(COUNTIF($C$2:C592,C593)&gt;0,"",MAX($G$2:G592)+1)</f>
        <v/>
      </c>
      <c r="H593" s="19" t="str">
        <f>IF(C593=Console!$B$5,MAX($H$2:H592)+1,"")</f>
        <v/>
      </c>
    </row>
    <row r="594" spans="2:8" x14ac:dyDescent="0.55000000000000004">
      <c r="B594" s="5" t="s">
        <v>1081</v>
      </c>
      <c r="C594" s="17" t="s">
        <v>1108</v>
      </c>
      <c r="D594" s="5" t="s">
        <v>1082</v>
      </c>
      <c r="E594" s="18">
        <v>183</v>
      </c>
      <c r="F594" s="5" t="s">
        <v>1112</v>
      </c>
      <c r="G594" s="13" t="str">
        <f>IF(COUNTIF($C$2:C593,C594)&gt;0,"",MAX($G$2:G593)+1)</f>
        <v/>
      </c>
      <c r="H594" s="19" t="str">
        <f>IF(C594=Console!$B$5,MAX($H$2:H593)+1,"")</f>
        <v/>
      </c>
    </row>
    <row r="595" spans="2:8" x14ac:dyDescent="0.55000000000000004">
      <c r="B595" s="5" t="s">
        <v>1081</v>
      </c>
      <c r="C595" s="17" t="s">
        <v>1108</v>
      </c>
      <c r="D595" s="5" t="s">
        <v>1082</v>
      </c>
      <c r="E595" s="18">
        <v>188</v>
      </c>
      <c r="F595" s="5" t="s">
        <v>1113</v>
      </c>
      <c r="G595" s="13" t="str">
        <f>IF(COUNTIF($C$2:C594,C595)&gt;0,"",MAX($G$2:G594)+1)</f>
        <v/>
      </c>
      <c r="H595" s="19" t="str">
        <f>IF(C595=Console!$B$5,MAX($H$2:H594)+1,"")</f>
        <v/>
      </c>
    </row>
    <row r="596" spans="2:8" x14ac:dyDescent="0.55000000000000004">
      <c r="B596" s="5" t="s">
        <v>1081</v>
      </c>
      <c r="C596" s="17" t="s">
        <v>1108</v>
      </c>
      <c r="D596" s="5" t="s">
        <v>1082</v>
      </c>
      <c r="E596" s="18">
        <v>183</v>
      </c>
      <c r="F596" s="5" t="s">
        <v>1114</v>
      </c>
      <c r="G596" s="13" t="str">
        <f>IF(COUNTIF($C$2:C595,C596)&gt;0,"",MAX($G$2:G595)+1)</f>
        <v/>
      </c>
      <c r="H596" s="19" t="str">
        <f>IF(C596=Console!$B$5,MAX($H$2:H595)+1,"")</f>
        <v/>
      </c>
    </row>
    <row r="597" spans="2:8" x14ac:dyDescent="0.55000000000000004">
      <c r="B597" s="5" t="s">
        <v>1081</v>
      </c>
      <c r="C597" s="17" t="s">
        <v>1108</v>
      </c>
      <c r="D597" s="5" t="s">
        <v>1082</v>
      </c>
      <c r="E597" s="18">
        <v>177</v>
      </c>
      <c r="F597" s="5" t="s">
        <v>1117</v>
      </c>
      <c r="G597" s="13" t="str">
        <f>IF(COUNTIF($C$2:C596,C597)&gt;0,"",MAX($G$2:G596)+1)</f>
        <v/>
      </c>
      <c r="H597" s="19" t="str">
        <f>IF(C597=Console!$B$5,MAX($H$2:H596)+1,"")</f>
        <v/>
      </c>
    </row>
    <row r="598" spans="2:8" x14ac:dyDescent="0.55000000000000004">
      <c r="B598" s="5" t="s">
        <v>1081</v>
      </c>
      <c r="C598" s="17" t="s">
        <v>1108</v>
      </c>
      <c r="D598" s="5" t="s">
        <v>1082</v>
      </c>
      <c r="E598" s="18">
        <v>175</v>
      </c>
      <c r="F598" s="5" t="s">
        <v>1118</v>
      </c>
      <c r="G598" s="13" t="str">
        <f>IF(COUNTIF($C$2:C597,C598)&gt;0,"",MAX($G$2:G597)+1)</f>
        <v/>
      </c>
      <c r="H598" s="19" t="str">
        <f>IF(C598=Console!$B$5,MAX($H$2:H597)+1,"")</f>
        <v/>
      </c>
    </row>
    <row r="599" spans="2:8" x14ac:dyDescent="0.55000000000000004">
      <c r="B599" s="5" t="s">
        <v>1081</v>
      </c>
      <c r="C599" s="17" t="s">
        <v>1108</v>
      </c>
      <c r="D599" s="5" t="s">
        <v>1082</v>
      </c>
      <c r="E599" s="18">
        <v>171</v>
      </c>
      <c r="F599" s="5" t="s">
        <v>1119</v>
      </c>
      <c r="G599" s="13" t="str">
        <f>IF(COUNTIF($C$2:C598,C599)&gt;0,"",MAX($G$2:G598)+1)</f>
        <v/>
      </c>
      <c r="H599" s="19" t="str">
        <f>IF(C599=Console!$B$5,MAX($H$2:H598)+1,"")</f>
        <v/>
      </c>
    </row>
    <row r="600" spans="2:8" x14ac:dyDescent="0.55000000000000004">
      <c r="B600" s="5" t="s">
        <v>1081</v>
      </c>
      <c r="C600" s="17" t="s">
        <v>1108</v>
      </c>
      <c r="D600" s="5" t="s">
        <v>1082</v>
      </c>
      <c r="E600" s="18">
        <v>181</v>
      </c>
      <c r="F600" s="5" t="s">
        <v>1120</v>
      </c>
      <c r="G600" s="13" t="str">
        <f>IF(COUNTIF($C$2:C599,C600)&gt;0,"",MAX($G$2:G599)+1)</f>
        <v/>
      </c>
      <c r="H600" s="19" t="str">
        <f>IF(C600=Console!$B$5,MAX($H$2:H599)+1,"")</f>
        <v/>
      </c>
    </row>
    <row r="601" spans="2:8" x14ac:dyDescent="0.55000000000000004">
      <c r="B601" s="5" t="s">
        <v>1081</v>
      </c>
      <c r="C601" s="17" t="s">
        <v>1108</v>
      </c>
      <c r="D601" s="5" t="s">
        <v>1082</v>
      </c>
      <c r="E601" s="18">
        <v>166</v>
      </c>
      <c r="F601" s="5" t="s">
        <v>1121</v>
      </c>
      <c r="G601" s="13" t="str">
        <f>IF(COUNTIF($C$2:C600,C601)&gt;0,"",MAX($G$2:G600)+1)</f>
        <v/>
      </c>
      <c r="H601" s="19" t="str">
        <f>IF(C601=Console!$B$5,MAX($H$2:H600)+1,"")</f>
        <v/>
      </c>
    </row>
    <row r="602" spans="2:8" x14ac:dyDescent="0.55000000000000004">
      <c r="B602" s="5" t="s">
        <v>1081</v>
      </c>
      <c r="C602" s="17" t="s">
        <v>1108</v>
      </c>
      <c r="D602" s="5" t="s">
        <v>1082</v>
      </c>
      <c r="E602" s="18">
        <v>164</v>
      </c>
      <c r="F602" s="5" t="s">
        <v>1122</v>
      </c>
      <c r="G602" s="13" t="str">
        <f>IF(COUNTIF($C$2:C601,C602)&gt;0,"",MAX($G$2:G601)+1)</f>
        <v/>
      </c>
      <c r="H602" s="19" t="str">
        <f>IF(C602=Console!$B$5,MAX($H$2:H601)+1,"")</f>
        <v/>
      </c>
    </row>
    <row r="603" spans="2:8" x14ac:dyDescent="0.55000000000000004">
      <c r="B603" s="5" t="s">
        <v>1081</v>
      </c>
      <c r="C603" s="17" t="s">
        <v>1108</v>
      </c>
      <c r="D603" s="5" t="s">
        <v>1082</v>
      </c>
      <c r="E603" s="18">
        <v>181</v>
      </c>
      <c r="F603" s="5" t="s">
        <v>1123</v>
      </c>
      <c r="G603" s="13" t="str">
        <f>IF(COUNTIF($C$2:C602,C603)&gt;0,"",MAX($G$2:G602)+1)</f>
        <v/>
      </c>
      <c r="H603" s="19" t="str">
        <f>IF(C603=Console!$B$5,MAX($H$2:H602)+1,"")</f>
        <v/>
      </c>
    </row>
    <row r="604" spans="2:8" x14ac:dyDescent="0.55000000000000004">
      <c r="B604" s="5" t="s">
        <v>1081</v>
      </c>
      <c r="C604" s="17" t="s">
        <v>1108</v>
      </c>
      <c r="D604" s="5" t="s">
        <v>1082</v>
      </c>
      <c r="E604" s="18">
        <v>178</v>
      </c>
      <c r="F604" s="5" t="s">
        <v>1124</v>
      </c>
      <c r="G604" s="13" t="str">
        <f>IF(COUNTIF($C$2:C603,C604)&gt;0,"",MAX($G$2:G603)+1)</f>
        <v/>
      </c>
      <c r="H604" s="19" t="str">
        <f>IF(C604=Console!$B$5,MAX($H$2:H603)+1,"")</f>
        <v/>
      </c>
    </row>
    <row r="605" spans="2:8" x14ac:dyDescent="0.55000000000000004">
      <c r="B605" s="5" t="s">
        <v>1081</v>
      </c>
      <c r="C605" s="17" t="s">
        <v>1108</v>
      </c>
      <c r="D605" s="5" t="s">
        <v>1082</v>
      </c>
      <c r="E605" s="18">
        <v>190</v>
      </c>
      <c r="F605" s="5" t="s">
        <v>1125</v>
      </c>
      <c r="G605" s="13" t="str">
        <f>IF(COUNTIF($C$2:C604,C605)&gt;0,"",MAX($G$2:G604)+1)</f>
        <v/>
      </c>
      <c r="H605" s="19" t="str">
        <f>IF(C605=Console!$B$5,MAX($H$2:H604)+1,"")</f>
        <v/>
      </c>
    </row>
    <row r="606" spans="2:8" x14ac:dyDescent="0.55000000000000004">
      <c r="B606" s="5" t="s">
        <v>1081</v>
      </c>
      <c r="C606" s="17" t="s">
        <v>1108</v>
      </c>
      <c r="D606" s="5" t="s">
        <v>1082</v>
      </c>
      <c r="E606" s="18">
        <v>167</v>
      </c>
      <c r="F606" s="5" t="s">
        <v>1126</v>
      </c>
      <c r="G606" s="13" t="str">
        <f>IF(COUNTIF($C$2:C605,C606)&gt;0,"",MAX($G$2:G605)+1)</f>
        <v/>
      </c>
      <c r="H606" s="19" t="str">
        <f>IF(C606=Console!$B$5,MAX($H$2:H605)+1,"")</f>
        <v/>
      </c>
    </row>
    <row r="607" spans="2:8" x14ac:dyDescent="0.55000000000000004">
      <c r="B607" s="5" t="s">
        <v>1081</v>
      </c>
      <c r="C607" s="17" t="s">
        <v>1108</v>
      </c>
      <c r="D607" s="5" t="s">
        <v>1082</v>
      </c>
      <c r="E607" s="18">
        <v>144</v>
      </c>
      <c r="F607" s="5" t="s">
        <v>1127</v>
      </c>
      <c r="G607" s="13" t="str">
        <f>IF(COUNTIF($C$2:C606,C607)&gt;0,"",MAX($G$2:G606)+1)</f>
        <v/>
      </c>
      <c r="H607" s="19" t="str">
        <f>IF(C607=Console!$B$5,MAX($H$2:H606)+1,"")</f>
        <v/>
      </c>
    </row>
    <row r="608" spans="2:8" x14ac:dyDescent="0.55000000000000004">
      <c r="B608" s="5" t="s">
        <v>1081</v>
      </c>
      <c r="C608" s="17" t="s">
        <v>1089</v>
      </c>
      <c r="D608" s="5" t="s">
        <v>1082</v>
      </c>
      <c r="E608" s="18">
        <v>106</v>
      </c>
      <c r="F608" s="5" t="s">
        <v>1088</v>
      </c>
      <c r="G608" s="13">
        <f>IF(COUNTIF($C$2:C607,C608)&gt;0,"",MAX($G$2:G607)+1)</f>
        <v>271</v>
      </c>
      <c r="H608" s="19" t="str">
        <f>IF(C608=Console!$B$5,MAX($H$2:H607)+1,"")</f>
        <v/>
      </c>
    </row>
    <row r="609" spans="2:8" x14ac:dyDescent="0.55000000000000004">
      <c r="B609" s="5" t="s">
        <v>1081</v>
      </c>
      <c r="C609" s="17" t="s">
        <v>1089</v>
      </c>
      <c r="D609" s="5" t="s">
        <v>1082</v>
      </c>
      <c r="E609" s="18">
        <v>237</v>
      </c>
      <c r="F609" s="5" t="s">
        <v>1090</v>
      </c>
      <c r="G609" s="13" t="str">
        <f>IF(COUNTIF($C$2:C608,C609)&gt;0,"",MAX($G$2:G608)+1)</f>
        <v/>
      </c>
      <c r="H609" s="19" t="str">
        <f>IF(C609=Console!$B$5,MAX($H$2:H608)+1,"")</f>
        <v/>
      </c>
    </row>
    <row r="610" spans="2:8" x14ac:dyDescent="0.55000000000000004">
      <c r="B610" s="5" t="s">
        <v>1081</v>
      </c>
      <c r="C610" s="17" t="s">
        <v>1089</v>
      </c>
      <c r="D610" s="5" t="s">
        <v>1082</v>
      </c>
      <c r="E610" s="18">
        <v>215</v>
      </c>
      <c r="F610" s="5" t="s">
        <v>1091</v>
      </c>
      <c r="G610" s="13" t="str">
        <f>IF(COUNTIF($C$2:C609,C610)&gt;0,"",MAX($G$2:G609)+1)</f>
        <v/>
      </c>
      <c r="H610" s="19" t="str">
        <f>IF(C610=Console!$B$5,MAX($H$2:H609)+1,"")</f>
        <v/>
      </c>
    </row>
    <row r="611" spans="2:8" x14ac:dyDescent="0.55000000000000004">
      <c r="B611" s="5" t="s">
        <v>1081</v>
      </c>
      <c r="C611" s="17" t="s">
        <v>1089</v>
      </c>
      <c r="D611" s="5" t="s">
        <v>1082</v>
      </c>
      <c r="E611" s="18">
        <v>228</v>
      </c>
      <c r="F611" s="5" t="s">
        <v>1092</v>
      </c>
      <c r="G611" s="13" t="str">
        <f>IF(COUNTIF($C$2:C610,C611)&gt;0,"",MAX($G$2:G610)+1)</f>
        <v/>
      </c>
      <c r="H611" s="19" t="str">
        <f>IF(C611=Console!$B$5,MAX($H$2:H610)+1,"")</f>
        <v/>
      </c>
    </row>
    <row r="612" spans="2:8" x14ac:dyDescent="0.55000000000000004">
      <c r="B612" s="5" t="s">
        <v>1081</v>
      </c>
      <c r="C612" s="17" t="s">
        <v>1089</v>
      </c>
      <c r="D612" s="5" t="s">
        <v>1082</v>
      </c>
      <c r="E612" s="18">
        <v>225</v>
      </c>
      <c r="F612" s="5" t="s">
        <v>1093</v>
      </c>
      <c r="G612" s="13" t="str">
        <f>IF(COUNTIF($C$2:C611,C612)&gt;0,"",MAX($G$2:G611)+1)</f>
        <v/>
      </c>
      <c r="H612" s="19" t="str">
        <f>IF(C612=Console!$B$5,MAX($H$2:H611)+1,"")</f>
        <v/>
      </c>
    </row>
    <row r="613" spans="2:8" x14ac:dyDescent="0.55000000000000004">
      <c r="B613" s="5" t="s">
        <v>1081</v>
      </c>
      <c r="C613" s="17" t="s">
        <v>1089</v>
      </c>
      <c r="D613" s="5" t="s">
        <v>1082</v>
      </c>
      <c r="E613" s="18">
        <v>233</v>
      </c>
      <c r="F613" s="5" t="s">
        <v>1094</v>
      </c>
      <c r="G613" s="13" t="str">
        <f>IF(COUNTIF($C$2:C612,C613)&gt;0,"",MAX($G$2:G612)+1)</f>
        <v/>
      </c>
      <c r="H613" s="19" t="str">
        <f>IF(C613=Console!$B$5,MAX($H$2:H612)+1,"")</f>
        <v/>
      </c>
    </row>
    <row r="614" spans="2:8" x14ac:dyDescent="0.55000000000000004">
      <c r="B614" s="5" t="s">
        <v>1081</v>
      </c>
      <c r="C614" s="17" t="s">
        <v>1096</v>
      </c>
      <c r="D614" s="5" t="s">
        <v>1082</v>
      </c>
      <c r="E614" s="18">
        <v>91</v>
      </c>
      <c r="F614" s="5" t="s">
        <v>1095</v>
      </c>
      <c r="G614" s="13">
        <f>IF(COUNTIF($C$2:C613,C614)&gt;0,"",MAX($G$2:G613)+1)</f>
        <v>272</v>
      </c>
      <c r="H614" s="19" t="str">
        <f>IF(C614=Console!$B$5,MAX($H$2:H613)+1,"")</f>
        <v/>
      </c>
    </row>
    <row r="615" spans="2:8" x14ac:dyDescent="0.55000000000000004">
      <c r="B615" s="5" t="s">
        <v>1166</v>
      </c>
      <c r="C615" s="17" t="s">
        <v>1173</v>
      </c>
      <c r="D615" s="5" t="s">
        <v>1167</v>
      </c>
      <c r="E615" s="18">
        <v>224</v>
      </c>
      <c r="F615" s="5" t="s">
        <v>1172</v>
      </c>
      <c r="G615" s="13">
        <f>IF(COUNTIF($C$2:C614,C615)&gt;0,"",MAX($G$2:G614)+1)</f>
        <v>273</v>
      </c>
      <c r="H615" s="19" t="str">
        <f>IF(C615=Console!$B$5,MAX($H$2:H614)+1,"")</f>
        <v/>
      </c>
    </row>
    <row r="616" spans="2:8" x14ac:dyDescent="0.55000000000000004">
      <c r="B616" s="5" t="s">
        <v>1166</v>
      </c>
      <c r="C616" s="17" t="s">
        <v>1175</v>
      </c>
      <c r="D616" s="5" t="s">
        <v>1167</v>
      </c>
      <c r="E616" s="18">
        <v>320</v>
      </c>
      <c r="F616" s="5" t="s">
        <v>1174</v>
      </c>
      <c r="G616" s="13">
        <f>IF(COUNTIF($C$2:C615,C616)&gt;0,"",MAX($G$2:G615)+1)</f>
        <v>274</v>
      </c>
      <c r="H616" s="19" t="str">
        <f>IF(C616=Console!$B$5,MAX($H$2:H615)+1,"")</f>
        <v/>
      </c>
    </row>
    <row r="617" spans="2:8" x14ac:dyDescent="0.55000000000000004">
      <c r="B617" s="5" t="s">
        <v>1166</v>
      </c>
      <c r="C617" s="17" t="s">
        <v>1182</v>
      </c>
      <c r="D617" s="5" t="s">
        <v>1167</v>
      </c>
      <c r="E617" s="18">
        <v>221</v>
      </c>
      <c r="F617" s="5" t="s">
        <v>1181</v>
      </c>
      <c r="G617" s="13">
        <f>IF(COUNTIF($C$2:C616,C617)&gt;0,"",MAX($G$2:G616)+1)</f>
        <v>275</v>
      </c>
      <c r="H617" s="19" t="str">
        <f>IF(C617=Console!$B$5,MAX($H$2:H616)+1,"")</f>
        <v/>
      </c>
    </row>
    <row r="618" spans="2:8" x14ac:dyDescent="0.55000000000000004">
      <c r="B618" s="5" t="s">
        <v>1166</v>
      </c>
      <c r="C618" s="17" t="s">
        <v>1184</v>
      </c>
      <c r="D618" s="5" t="s">
        <v>1167</v>
      </c>
      <c r="E618" s="18">
        <v>143</v>
      </c>
      <c r="F618" s="5" t="s">
        <v>1183</v>
      </c>
      <c r="G618" s="13">
        <f>IF(COUNTIF($C$2:C617,C618)&gt;0,"",MAX($G$2:G617)+1)</f>
        <v>276</v>
      </c>
      <c r="H618" s="19" t="str">
        <f>IF(C618=Console!$B$5,MAX($H$2:H617)+1,"")</f>
        <v/>
      </c>
    </row>
    <row r="619" spans="2:8" x14ac:dyDescent="0.55000000000000004">
      <c r="B619" s="5" t="s">
        <v>972</v>
      </c>
      <c r="C619" s="17" t="s">
        <v>984</v>
      </c>
      <c r="D619" s="5" t="s">
        <v>973</v>
      </c>
      <c r="E619" s="18">
        <v>79</v>
      </c>
      <c r="F619" s="5" t="s">
        <v>983</v>
      </c>
      <c r="G619" s="13">
        <f>IF(COUNTIF($C$2:C618,C619)&gt;0,"",MAX($G$2:G618)+1)</f>
        <v>277</v>
      </c>
      <c r="H619" s="19" t="str">
        <f>IF(C619=Console!$B$5,MAX($H$2:H618)+1,"")</f>
        <v/>
      </c>
    </row>
    <row r="620" spans="2:8" x14ac:dyDescent="0.55000000000000004">
      <c r="B620" s="5" t="s">
        <v>972</v>
      </c>
      <c r="C620" s="17" t="s">
        <v>986</v>
      </c>
      <c r="D620" s="5" t="s">
        <v>973</v>
      </c>
      <c r="E620" s="18">
        <v>242</v>
      </c>
      <c r="F620" s="5" t="s">
        <v>985</v>
      </c>
      <c r="G620" s="13">
        <f>IF(COUNTIF($C$2:C619,C620)&gt;0,"",MAX($G$2:G619)+1)</f>
        <v>278</v>
      </c>
      <c r="H620" s="19" t="str">
        <f>IF(C620=Console!$B$5,MAX($H$2:H619)+1,"")</f>
        <v/>
      </c>
    </row>
    <row r="621" spans="2:8" x14ac:dyDescent="0.55000000000000004">
      <c r="B621" s="5" t="s">
        <v>972</v>
      </c>
      <c r="C621" s="17" t="s">
        <v>988</v>
      </c>
      <c r="D621" s="5" t="s">
        <v>973</v>
      </c>
      <c r="E621" s="18">
        <v>393.5</v>
      </c>
      <c r="F621" s="5" t="s">
        <v>987</v>
      </c>
      <c r="G621" s="13">
        <f>IF(COUNTIF($C$2:C620,C621)&gt;0,"",MAX($G$2:G620)+1)</f>
        <v>279</v>
      </c>
      <c r="H621" s="19" t="str">
        <f>IF(C621=Console!$B$5,MAX($H$2:H620)+1,"")</f>
        <v/>
      </c>
    </row>
    <row r="622" spans="2:8" x14ac:dyDescent="0.55000000000000004">
      <c r="B622" s="5" t="s">
        <v>972</v>
      </c>
      <c r="C622" s="17" t="s">
        <v>990</v>
      </c>
      <c r="D622" s="5" t="s">
        <v>973</v>
      </c>
      <c r="E622" s="18">
        <v>206</v>
      </c>
      <c r="F622" s="5" t="s">
        <v>989</v>
      </c>
      <c r="G622" s="13">
        <f>IF(COUNTIF($C$2:C621,C622)&gt;0,"",MAX($G$2:G621)+1)</f>
        <v>280</v>
      </c>
      <c r="H622" s="19" t="str">
        <f>IF(C622=Console!$B$5,MAX($H$2:H621)+1,"")</f>
        <v/>
      </c>
    </row>
    <row r="623" spans="2:8" x14ac:dyDescent="0.55000000000000004">
      <c r="B623" s="5" t="s">
        <v>972</v>
      </c>
      <c r="C623" s="17" t="s">
        <v>992</v>
      </c>
      <c r="D623" s="5" t="s">
        <v>973</v>
      </c>
      <c r="E623" s="18">
        <v>162</v>
      </c>
      <c r="F623" s="5" t="s">
        <v>991</v>
      </c>
      <c r="G623" s="13">
        <f>IF(COUNTIF($C$2:C622,C623)&gt;0,"",MAX($G$2:G622)+1)</f>
        <v>281</v>
      </c>
      <c r="H623" s="19" t="str">
        <f>IF(C623=Console!$B$5,MAX($H$2:H622)+1,"")</f>
        <v/>
      </c>
    </row>
    <row r="624" spans="2:8" x14ac:dyDescent="0.55000000000000004">
      <c r="B624" s="5" t="s">
        <v>548</v>
      </c>
      <c r="C624" s="17" t="s">
        <v>555</v>
      </c>
      <c r="D624" s="5" t="s">
        <v>549</v>
      </c>
      <c r="E624" s="18">
        <v>213</v>
      </c>
      <c r="F624" s="5" t="s">
        <v>554</v>
      </c>
      <c r="G624" s="13">
        <f>IF(COUNTIF($C$2:C623,C624)&gt;0,"",MAX($G$2:G623)+1)</f>
        <v>282</v>
      </c>
      <c r="H624" s="19" t="str">
        <f>IF(C624=Console!$B$5,MAX($H$2:H623)+1,"")</f>
        <v/>
      </c>
    </row>
    <row r="625" spans="2:8" x14ac:dyDescent="0.55000000000000004">
      <c r="B625" s="5" t="s">
        <v>548</v>
      </c>
      <c r="C625" s="17" t="s">
        <v>557</v>
      </c>
      <c r="D625" s="5" t="s">
        <v>549</v>
      </c>
      <c r="E625" s="18">
        <v>333</v>
      </c>
      <c r="F625" s="5" t="s">
        <v>556</v>
      </c>
      <c r="G625" s="13">
        <f>IF(COUNTIF($C$2:C624,C625)&gt;0,"",MAX($G$2:G624)+1)</f>
        <v>283</v>
      </c>
      <c r="H625" s="19" t="str">
        <f>IF(C625=Console!$B$5,MAX($H$2:H624)+1,"")</f>
        <v/>
      </c>
    </row>
    <row r="626" spans="2:8" x14ac:dyDescent="0.55000000000000004">
      <c r="B626" s="5" t="s">
        <v>548</v>
      </c>
      <c r="C626" s="17" t="s">
        <v>559</v>
      </c>
      <c r="D626" s="5" t="s">
        <v>549</v>
      </c>
      <c r="E626" s="18">
        <v>360</v>
      </c>
      <c r="F626" s="5" t="s">
        <v>558</v>
      </c>
      <c r="G626" s="13">
        <f>IF(COUNTIF($C$2:C625,C626)&gt;0,"",MAX($G$2:G625)+1)</f>
        <v>284</v>
      </c>
      <c r="H626" s="19" t="str">
        <f>IF(C626=Console!$B$5,MAX($H$2:H625)+1,"")</f>
        <v/>
      </c>
    </row>
    <row r="627" spans="2:8" x14ac:dyDescent="0.55000000000000004">
      <c r="B627" s="5" t="s">
        <v>548</v>
      </c>
      <c r="C627" s="17" t="s">
        <v>561</v>
      </c>
      <c r="D627" s="5" t="s">
        <v>549</v>
      </c>
      <c r="E627" s="18">
        <v>77</v>
      </c>
      <c r="F627" s="5" t="s">
        <v>560</v>
      </c>
      <c r="G627" s="13">
        <f>IF(COUNTIF($C$2:C626,C627)&gt;0,"",MAX($G$2:G626)+1)</f>
        <v>285</v>
      </c>
      <c r="H627" s="19" t="str">
        <f>IF(C627=Console!$B$5,MAX($H$2:H626)+1,"")</f>
        <v/>
      </c>
    </row>
    <row r="628" spans="2:8" x14ac:dyDescent="0.55000000000000004">
      <c r="B628" s="5" t="s">
        <v>997</v>
      </c>
      <c r="C628" s="17" t="s">
        <v>1008</v>
      </c>
      <c r="D628" s="5" t="s">
        <v>998</v>
      </c>
      <c r="E628" s="18">
        <v>112.69799999999999</v>
      </c>
      <c r="F628" s="5" t="s">
        <v>1007</v>
      </c>
      <c r="G628" s="13">
        <f>IF(COUNTIF($C$2:C627,C628)&gt;0,"",MAX($G$2:G627)+1)</f>
        <v>286</v>
      </c>
      <c r="H628" s="19" t="str">
        <f>IF(C628=Console!$B$5,MAX($H$2:H627)+1,"")</f>
        <v/>
      </c>
    </row>
    <row r="629" spans="2:8" x14ac:dyDescent="0.55000000000000004">
      <c r="B629" s="5" t="s">
        <v>997</v>
      </c>
      <c r="C629" s="17" t="s">
        <v>1010</v>
      </c>
      <c r="D629" s="5" t="s">
        <v>998</v>
      </c>
      <c r="E629" s="18">
        <v>116.998</v>
      </c>
      <c r="F629" s="5" t="s">
        <v>1009</v>
      </c>
      <c r="G629" s="13">
        <f>IF(COUNTIF($C$2:C628,C629)&gt;0,"",MAX($G$2:G628)+1)</f>
        <v>287</v>
      </c>
      <c r="H629" s="19" t="str">
        <f>IF(C629=Console!$B$5,MAX($H$2:H628)+1,"")</f>
        <v/>
      </c>
    </row>
    <row r="630" spans="2:8" x14ac:dyDescent="0.55000000000000004">
      <c r="B630" s="5" t="s">
        <v>997</v>
      </c>
      <c r="C630" s="17" t="s">
        <v>1012</v>
      </c>
      <c r="D630" s="5" t="s">
        <v>998</v>
      </c>
      <c r="E630" s="18">
        <v>236.99700000000001</v>
      </c>
      <c r="F630" s="5" t="s">
        <v>1011</v>
      </c>
      <c r="G630" s="13">
        <f>IF(COUNTIF($C$2:C629,C630)&gt;0,"",MAX($G$2:G629)+1)</f>
        <v>288</v>
      </c>
      <c r="H630" s="19" t="str">
        <f>IF(C630=Console!$B$5,MAX($H$2:H629)+1,"")</f>
        <v/>
      </c>
    </row>
    <row r="631" spans="2:8" x14ac:dyDescent="0.55000000000000004">
      <c r="B631" s="5" t="s">
        <v>997</v>
      </c>
      <c r="C631" s="17" t="s">
        <v>1014</v>
      </c>
      <c r="D631" s="5" t="s">
        <v>998</v>
      </c>
      <c r="E631" s="18">
        <v>147.99700000000001</v>
      </c>
      <c r="F631" s="5" t="s">
        <v>1013</v>
      </c>
      <c r="G631" s="13">
        <f>IF(COUNTIF($C$2:C630,C631)&gt;0,"",MAX($G$2:G630)+1)</f>
        <v>289</v>
      </c>
      <c r="H631" s="19" t="str">
        <f>IF(C631=Console!$B$5,MAX($H$2:H630)+1,"")</f>
        <v/>
      </c>
    </row>
    <row r="632" spans="2:8" x14ac:dyDescent="0.55000000000000004">
      <c r="B632" s="5" t="s">
        <v>517</v>
      </c>
      <c r="C632" s="17" t="s">
        <v>524</v>
      </c>
      <c r="D632" s="5" t="s">
        <v>518</v>
      </c>
      <c r="E632" s="18">
        <v>204</v>
      </c>
      <c r="F632" s="5" t="s">
        <v>523</v>
      </c>
      <c r="G632" s="13">
        <f>IF(COUNTIF($C$2:C631,C632)&gt;0,"",MAX($G$2:G631)+1)</f>
        <v>290</v>
      </c>
      <c r="H632" s="19" t="str">
        <f>IF(C632=Console!$B$5,MAX($H$2:H631)+1,"")</f>
        <v/>
      </c>
    </row>
    <row r="633" spans="2:8" x14ac:dyDescent="0.55000000000000004">
      <c r="B633" s="5" t="s">
        <v>517</v>
      </c>
      <c r="C633" s="17" t="s">
        <v>526</v>
      </c>
      <c r="D633" s="5" t="s">
        <v>518</v>
      </c>
      <c r="E633" s="18">
        <v>217</v>
      </c>
      <c r="F633" s="5" t="s">
        <v>525</v>
      </c>
      <c r="G633" s="13">
        <f>IF(COUNTIF($C$2:C632,C633)&gt;0,"",MAX($G$2:G632)+1)</f>
        <v>291</v>
      </c>
      <c r="H633" s="19" t="str">
        <f>IF(C633=Console!$B$5,MAX($H$2:H632)+1,"")</f>
        <v/>
      </c>
    </row>
    <row r="634" spans="2:8" x14ac:dyDescent="0.55000000000000004">
      <c r="B634" s="5" t="s">
        <v>517</v>
      </c>
      <c r="C634" s="17" t="s">
        <v>528</v>
      </c>
      <c r="D634" s="5" t="s">
        <v>518</v>
      </c>
      <c r="E634" s="18">
        <v>61</v>
      </c>
      <c r="F634" s="5" t="s">
        <v>527</v>
      </c>
      <c r="G634" s="13">
        <f>IF(COUNTIF($C$2:C633,C634)&gt;0,"",MAX($G$2:G633)+1)</f>
        <v>292</v>
      </c>
      <c r="H634" s="19" t="str">
        <f>IF(C634=Console!$B$5,MAX($H$2:H633)+1,"")</f>
        <v/>
      </c>
    </row>
    <row r="635" spans="2:8" x14ac:dyDescent="0.55000000000000004">
      <c r="B635" s="5" t="s">
        <v>517</v>
      </c>
      <c r="C635" s="17" t="s">
        <v>530</v>
      </c>
      <c r="D635" s="5" t="s">
        <v>518</v>
      </c>
      <c r="E635" s="18">
        <v>79</v>
      </c>
      <c r="F635" s="5" t="s">
        <v>529</v>
      </c>
      <c r="G635" s="13">
        <f>IF(COUNTIF($C$2:C634,C635)&gt;0,"",MAX($G$2:G634)+1)</f>
        <v>293</v>
      </c>
      <c r="H635" s="19" t="str">
        <f>IF(C635=Console!$B$5,MAX($H$2:H634)+1,"")</f>
        <v/>
      </c>
    </row>
    <row r="636" spans="2:8" x14ac:dyDescent="0.55000000000000004">
      <c r="B636" s="5" t="s">
        <v>548</v>
      </c>
      <c r="C636" s="17" t="s">
        <v>563</v>
      </c>
      <c r="D636" s="5" t="s">
        <v>549</v>
      </c>
      <c r="E636" s="18">
        <v>157</v>
      </c>
      <c r="F636" s="5" t="s">
        <v>562</v>
      </c>
      <c r="G636" s="13">
        <f>IF(COUNTIF($C$2:C635,C636)&gt;0,"",MAX($G$2:G635)+1)</f>
        <v>294</v>
      </c>
      <c r="H636" s="19" t="str">
        <f>IF(C636=Console!$B$5,MAX($H$2:H635)+1,"")</f>
        <v/>
      </c>
    </row>
    <row r="637" spans="2:8" x14ac:dyDescent="0.55000000000000004">
      <c r="B637" s="5" t="s">
        <v>79</v>
      </c>
      <c r="C637" s="17" t="s">
        <v>82</v>
      </c>
      <c r="D637" s="5" t="s">
        <v>80</v>
      </c>
      <c r="E637" s="18">
        <v>408</v>
      </c>
      <c r="F637" s="5" t="s">
        <v>81</v>
      </c>
      <c r="G637" s="13">
        <f>IF(COUNTIF($C$2:C636,C637)&gt;0,"",MAX($G$2:G636)+1)</f>
        <v>295</v>
      </c>
      <c r="H637" s="19" t="str">
        <f>IF(C637=Console!$B$5,MAX($H$2:H636)+1,"")</f>
        <v/>
      </c>
    </row>
    <row r="638" spans="2:8" x14ac:dyDescent="0.55000000000000004">
      <c r="B638" s="5" t="s">
        <v>79</v>
      </c>
      <c r="C638" s="17" t="s">
        <v>82</v>
      </c>
      <c r="D638" s="5" t="s">
        <v>80</v>
      </c>
      <c r="E638" s="18">
        <v>374</v>
      </c>
      <c r="F638" s="5" t="s">
        <v>83</v>
      </c>
      <c r="G638" s="13" t="str">
        <f>IF(COUNTIF($C$2:C637,C638)&gt;0,"",MAX($G$2:G637)+1)</f>
        <v/>
      </c>
      <c r="H638" s="19" t="str">
        <f>IF(C638=Console!$B$5,MAX($H$2:H637)+1,"")</f>
        <v/>
      </c>
    </row>
    <row r="639" spans="2:8" x14ac:dyDescent="0.55000000000000004">
      <c r="B639" s="5" t="s">
        <v>79</v>
      </c>
      <c r="C639" s="17" t="s">
        <v>82</v>
      </c>
      <c r="D639" s="5" t="s">
        <v>80</v>
      </c>
      <c r="E639" s="18">
        <v>373</v>
      </c>
      <c r="F639" s="5" t="s">
        <v>84</v>
      </c>
      <c r="G639" s="13" t="str">
        <f>IF(COUNTIF($C$2:C638,C639)&gt;0,"",MAX($G$2:G638)+1)</f>
        <v/>
      </c>
      <c r="H639" s="19" t="str">
        <f>IF(C639=Console!$B$5,MAX($H$2:H638)+1,"")</f>
        <v/>
      </c>
    </row>
    <row r="640" spans="2:8" x14ac:dyDescent="0.55000000000000004">
      <c r="B640" s="5" t="s">
        <v>517</v>
      </c>
      <c r="C640" s="17" t="s">
        <v>532</v>
      </c>
      <c r="D640" s="5" t="s">
        <v>518</v>
      </c>
      <c r="E640" s="18">
        <v>82</v>
      </c>
      <c r="F640" s="5" t="s">
        <v>531</v>
      </c>
      <c r="G640" s="13">
        <f>IF(COUNTIF($C$2:C639,C640)&gt;0,"",MAX($G$2:G639)+1)</f>
        <v>296</v>
      </c>
      <c r="H640" s="19" t="str">
        <f>IF(C640=Console!$B$5,MAX($H$2:H639)+1,"")</f>
        <v/>
      </c>
    </row>
    <row r="641" spans="2:8" x14ac:dyDescent="0.55000000000000004">
      <c r="B641" s="5" t="s">
        <v>517</v>
      </c>
      <c r="C641" s="17" t="s">
        <v>534</v>
      </c>
      <c r="D641" s="5" t="s">
        <v>518</v>
      </c>
      <c r="E641" s="18">
        <v>218</v>
      </c>
      <c r="F641" s="5" t="s">
        <v>533</v>
      </c>
      <c r="G641" s="13">
        <f>IF(COUNTIF($C$2:C640,C641)&gt;0,"",MAX($G$2:G640)+1)</f>
        <v>297</v>
      </c>
      <c r="H641" s="19" t="str">
        <f>IF(C641=Console!$B$5,MAX($H$2:H640)+1,"")</f>
        <v/>
      </c>
    </row>
    <row r="642" spans="2:8" x14ac:dyDescent="0.55000000000000004">
      <c r="B642" s="5" t="s">
        <v>23</v>
      </c>
      <c r="C642" s="17" t="s">
        <v>26</v>
      </c>
      <c r="D642" s="5" t="s">
        <v>24</v>
      </c>
      <c r="E642" s="18">
        <v>382</v>
      </c>
      <c r="F642" s="5" t="s">
        <v>25</v>
      </c>
      <c r="G642" s="13">
        <f>IF(COUNTIF($C$2:C641,C642)&gt;0,"",MAX($G$2:G641)+1)</f>
        <v>298</v>
      </c>
      <c r="H642" s="19">
        <f>IF(C642=Console!$B$5,MAX($H$2:H641)+1,"")</f>
        <v>1</v>
      </c>
    </row>
    <row r="643" spans="2:8" x14ac:dyDescent="0.55000000000000004">
      <c r="B643" s="5" t="s">
        <v>23</v>
      </c>
      <c r="C643" s="17" t="s">
        <v>26</v>
      </c>
      <c r="D643" s="5" t="s">
        <v>24</v>
      </c>
      <c r="E643" s="18">
        <v>399</v>
      </c>
      <c r="F643" s="5" t="s">
        <v>27</v>
      </c>
      <c r="G643" s="13" t="str">
        <f>IF(COUNTIF($C$2:C642,C643)&gt;0,"",MAX($G$2:G642)+1)</f>
        <v/>
      </c>
      <c r="H643" s="19">
        <f>IF(C643=Console!$B$5,MAX($H$2:H642)+1,"")</f>
        <v>2</v>
      </c>
    </row>
    <row r="644" spans="2:8" x14ac:dyDescent="0.55000000000000004">
      <c r="B644" s="5" t="s">
        <v>23</v>
      </c>
      <c r="C644" s="17" t="s">
        <v>26</v>
      </c>
      <c r="D644" s="5" t="s">
        <v>24</v>
      </c>
      <c r="E644" s="18">
        <v>392</v>
      </c>
      <c r="F644" s="5" t="s">
        <v>28</v>
      </c>
      <c r="G644" s="13" t="str">
        <f>IF(COUNTIF($C$2:C643,C644)&gt;0,"",MAX($G$2:G643)+1)</f>
        <v/>
      </c>
      <c r="H644" s="19">
        <f>IF(C644=Console!$B$5,MAX($H$2:H643)+1,"")</f>
        <v>3</v>
      </c>
    </row>
    <row r="645" spans="2:8" x14ac:dyDescent="0.55000000000000004">
      <c r="B645" s="5" t="s">
        <v>23</v>
      </c>
      <c r="C645" s="17" t="s">
        <v>26</v>
      </c>
      <c r="D645" s="5" t="s">
        <v>24</v>
      </c>
      <c r="E645" s="18">
        <v>445</v>
      </c>
      <c r="F645" s="5" t="s">
        <v>29</v>
      </c>
      <c r="G645" s="13" t="str">
        <f>IF(COUNTIF($C$2:C644,C645)&gt;0,"",MAX($G$2:G644)+1)</f>
        <v/>
      </c>
      <c r="H645" s="19">
        <f>IF(C645=Console!$B$5,MAX($H$2:H644)+1,"")</f>
        <v>4</v>
      </c>
    </row>
    <row r="646" spans="2:8" x14ac:dyDescent="0.55000000000000004">
      <c r="B646" s="5" t="s">
        <v>23</v>
      </c>
      <c r="C646" s="17" t="s">
        <v>26</v>
      </c>
      <c r="D646" s="5" t="s">
        <v>24</v>
      </c>
      <c r="E646" s="18">
        <v>456</v>
      </c>
      <c r="F646" s="5" t="s">
        <v>30</v>
      </c>
      <c r="G646" s="13" t="str">
        <f>IF(COUNTIF($C$2:C645,C646)&gt;0,"",MAX($G$2:G645)+1)</f>
        <v/>
      </c>
      <c r="H646" s="19">
        <f>IF(C646=Console!$B$5,MAX($H$2:H645)+1,"")</f>
        <v>5</v>
      </c>
    </row>
    <row r="647" spans="2:8" x14ac:dyDescent="0.55000000000000004">
      <c r="B647" s="5" t="s">
        <v>23</v>
      </c>
      <c r="C647" s="17" t="s">
        <v>26</v>
      </c>
      <c r="D647" s="5" t="s">
        <v>24</v>
      </c>
      <c r="E647" s="18">
        <v>441</v>
      </c>
      <c r="F647" s="5" t="s">
        <v>31</v>
      </c>
      <c r="G647" s="13" t="str">
        <f>IF(COUNTIF($C$2:C646,C647)&gt;0,"",MAX($G$2:G646)+1)</f>
        <v/>
      </c>
      <c r="H647" s="19">
        <f>IF(C647=Console!$B$5,MAX($H$2:H646)+1,"")</f>
        <v>6</v>
      </c>
    </row>
    <row r="648" spans="2:8" x14ac:dyDescent="0.55000000000000004">
      <c r="B648" s="5" t="s">
        <v>23</v>
      </c>
      <c r="C648" s="17" t="s">
        <v>26</v>
      </c>
      <c r="D648" s="5" t="s">
        <v>24</v>
      </c>
      <c r="E648" s="18">
        <v>352</v>
      </c>
      <c r="F648" s="5" t="s">
        <v>32</v>
      </c>
      <c r="G648" s="13" t="str">
        <f>IF(COUNTIF($C$2:C647,C648)&gt;0,"",MAX($G$2:G647)+1)</f>
        <v/>
      </c>
      <c r="H648" s="19">
        <f>IF(C648=Console!$B$5,MAX($H$2:H647)+1,"")</f>
        <v>7</v>
      </c>
    </row>
    <row r="649" spans="2:8" x14ac:dyDescent="0.55000000000000004">
      <c r="B649" s="5" t="s">
        <v>23</v>
      </c>
      <c r="C649" s="17" t="s">
        <v>26</v>
      </c>
      <c r="D649" s="5" t="s">
        <v>24</v>
      </c>
      <c r="E649" s="18">
        <v>117</v>
      </c>
      <c r="F649" s="5" t="s">
        <v>33</v>
      </c>
      <c r="G649" s="13" t="str">
        <f>IF(COUNTIF($C$2:C648,C649)&gt;0,"",MAX($G$2:G648)+1)</f>
        <v/>
      </c>
      <c r="H649" s="19">
        <f>IF(C649=Console!$B$5,MAX($H$2:H648)+1,"")</f>
        <v>8</v>
      </c>
    </row>
    <row r="650" spans="2:8" x14ac:dyDescent="0.55000000000000004">
      <c r="B650" s="5" t="s">
        <v>23</v>
      </c>
      <c r="C650" s="17" t="s">
        <v>26</v>
      </c>
      <c r="D650" s="5" t="s">
        <v>24</v>
      </c>
      <c r="E650" s="18">
        <v>440</v>
      </c>
      <c r="F650" s="5" t="s">
        <v>34</v>
      </c>
      <c r="G650" s="13" t="str">
        <f>IF(COUNTIF($C$2:C649,C650)&gt;0,"",MAX($G$2:G649)+1)</f>
        <v/>
      </c>
      <c r="H650" s="19">
        <f>IF(C650=Console!$B$5,MAX($H$2:H649)+1,"")</f>
        <v>9</v>
      </c>
    </row>
    <row r="651" spans="2:8" x14ac:dyDescent="0.55000000000000004">
      <c r="B651" s="5" t="s">
        <v>656</v>
      </c>
      <c r="C651" s="17" t="s">
        <v>659</v>
      </c>
      <c r="D651" s="5" t="s">
        <v>657</v>
      </c>
      <c r="E651" s="18">
        <v>237</v>
      </c>
      <c r="F651" s="5" t="s">
        <v>658</v>
      </c>
      <c r="G651" s="13">
        <f>IF(COUNTIF($C$2:C650,C651)&gt;0,"",MAX($G$2:G650)+1)</f>
        <v>299</v>
      </c>
      <c r="H651" s="19" t="str">
        <f>IF(C651=Console!$B$5,MAX($H$2:H650)+1,"")</f>
        <v/>
      </c>
    </row>
    <row r="652" spans="2:8" x14ac:dyDescent="0.55000000000000004">
      <c r="B652" s="5" t="s">
        <v>656</v>
      </c>
      <c r="C652" s="17" t="s">
        <v>661</v>
      </c>
      <c r="D652" s="5" t="s">
        <v>657</v>
      </c>
      <c r="E652" s="18">
        <v>282</v>
      </c>
      <c r="F652" s="5" t="s">
        <v>660</v>
      </c>
      <c r="G652" s="13">
        <f>IF(COUNTIF($C$2:C651,C652)&gt;0,"",MAX($G$2:G651)+1)</f>
        <v>300</v>
      </c>
      <c r="H652" s="19" t="str">
        <f>IF(C652=Console!$B$5,MAX($H$2:H651)+1,"")</f>
        <v/>
      </c>
    </row>
    <row r="653" spans="2:8" x14ac:dyDescent="0.55000000000000004">
      <c r="B653" s="5" t="s">
        <v>656</v>
      </c>
      <c r="C653" s="17" t="s">
        <v>661</v>
      </c>
      <c r="D653" s="5" t="s">
        <v>657</v>
      </c>
      <c r="E653" s="18">
        <v>138</v>
      </c>
      <c r="F653" s="5" t="s">
        <v>662</v>
      </c>
      <c r="G653" s="13" t="str">
        <f>IF(COUNTIF($C$2:C652,C653)&gt;0,"",MAX($G$2:G652)+1)</f>
        <v/>
      </c>
      <c r="H653" s="19" t="str">
        <f>IF(C653=Console!$B$5,MAX($H$2:H652)+1,"")</f>
        <v/>
      </c>
    </row>
    <row r="654" spans="2:8" x14ac:dyDescent="0.55000000000000004">
      <c r="B654" s="5" t="s">
        <v>656</v>
      </c>
      <c r="C654" s="17" t="s">
        <v>664</v>
      </c>
      <c r="D654" s="5" t="s">
        <v>657</v>
      </c>
      <c r="E654" s="18">
        <v>183</v>
      </c>
      <c r="F654" s="5" t="s">
        <v>663</v>
      </c>
      <c r="G654" s="13">
        <f>IF(COUNTIF($C$2:C653,C654)&gt;0,"",MAX($G$2:G653)+1)</f>
        <v>301</v>
      </c>
      <c r="H654" s="19" t="str">
        <f>IF(C654=Console!$B$5,MAX($H$2:H653)+1,"")</f>
        <v/>
      </c>
    </row>
    <row r="655" spans="2:8" x14ac:dyDescent="0.55000000000000004">
      <c r="B655" s="5" t="s">
        <v>656</v>
      </c>
      <c r="C655" s="17" t="s">
        <v>664</v>
      </c>
      <c r="D655" s="5" t="s">
        <v>657</v>
      </c>
      <c r="E655" s="18">
        <v>288</v>
      </c>
      <c r="F655" s="5" t="s">
        <v>665</v>
      </c>
      <c r="G655" s="13" t="str">
        <f>IF(COUNTIF($C$2:C654,C655)&gt;0,"",MAX($G$2:G654)+1)</f>
        <v/>
      </c>
      <c r="H655" s="19" t="str">
        <f>IF(C655=Console!$B$5,MAX($H$2:H654)+1,"")</f>
        <v/>
      </c>
    </row>
    <row r="656" spans="2:8" x14ac:dyDescent="0.55000000000000004">
      <c r="B656" s="5" t="s">
        <v>656</v>
      </c>
      <c r="C656" s="17" t="s">
        <v>667</v>
      </c>
      <c r="D656" s="5" t="s">
        <v>657</v>
      </c>
      <c r="E656" s="18">
        <v>315</v>
      </c>
      <c r="F656" s="5" t="s">
        <v>666</v>
      </c>
      <c r="G656" s="13">
        <f>IF(COUNTIF($C$2:C655,C656)&gt;0,"",MAX($G$2:G655)+1)</f>
        <v>302</v>
      </c>
      <c r="H656" s="19" t="str">
        <f>IF(C656=Console!$B$5,MAX($H$2:H655)+1,"")</f>
        <v/>
      </c>
    </row>
    <row r="657" spans="2:8" x14ac:dyDescent="0.55000000000000004">
      <c r="B657" s="5" t="s">
        <v>656</v>
      </c>
      <c r="C657" s="17" t="s">
        <v>667</v>
      </c>
      <c r="D657" s="5" t="s">
        <v>657</v>
      </c>
      <c r="E657" s="18">
        <v>307</v>
      </c>
      <c r="F657" s="5" t="s">
        <v>668</v>
      </c>
      <c r="G657" s="13" t="str">
        <f>IF(COUNTIF($C$2:C656,C657)&gt;0,"",MAX($G$2:G656)+1)</f>
        <v/>
      </c>
      <c r="H657" s="19" t="str">
        <f>IF(C657=Console!$B$5,MAX($H$2:H656)+1,"")</f>
        <v/>
      </c>
    </row>
    <row r="658" spans="2:8" x14ac:dyDescent="0.55000000000000004">
      <c r="B658" s="5" t="s">
        <v>656</v>
      </c>
      <c r="C658" s="17" t="s">
        <v>670</v>
      </c>
      <c r="D658" s="5" t="s">
        <v>657</v>
      </c>
      <c r="E658" s="18">
        <v>64</v>
      </c>
      <c r="F658" s="5" t="s">
        <v>669</v>
      </c>
      <c r="G658" s="13">
        <f>IF(COUNTIF($C$2:C657,C658)&gt;0,"",MAX($G$2:G657)+1)</f>
        <v>303</v>
      </c>
      <c r="H658" s="19" t="str">
        <f>IF(C658=Console!$B$5,MAX($H$2:H657)+1,"")</f>
        <v/>
      </c>
    </row>
    <row r="659" spans="2:8" x14ac:dyDescent="0.55000000000000004">
      <c r="B659" s="5" t="s">
        <v>1047</v>
      </c>
      <c r="C659" s="17" t="s">
        <v>1049</v>
      </c>
      <c r="D659" s="5" t="s">
        <v>1048</v>
      </c>
      <c r="E659" s="18">
        <v>54</v>
      </c>
      <c r="F659" s="5" t="s">
        <v>476</v>
      </c>
      <c r="G659" s="13">
        <f>IF(COUNTIF($C$2:C658,C659)&gt;0,"",MAX($G$2:G658)+1)</f>
        <v>304</v>
      </c>
      <c r="H659" s="19" t="str">
        <f>IF(C659=Console!$B$5,MAX($H$2:H658)+1,"")</f>
        <v/>
      </c>
    </row>
    <row r="660" spans="2:8" x14ac:dyDescent="0.55000000000000004">
      <c r="B660" s="5" t="s">
        <v>844</v>
      </c>
      <c r="C660" s="17" t="s">
        <v>865</v>
      </c>
      <c r="D660" s="5" t="s">
        <v>845</v>
      </c>
      <c r="E660" s="18">
        <v>100</v>
      </c>
      <c r="F660" s="5" t="s">
        <v>864</v>
      </c>
      <c r="G660" s="13">
        <f>IF(COUNTIF($C$2:C659,C660)&gt;0,"",MAX($G$2:G659)+1)</f>
        <v>305</v>
      </c>
      <c r="H660" s="19" t="str">
        <f>IF(C660=Console!$B$5,MAX($H$2:H659)+1,"")</f>
        <v/>
      </c>
    </row>
    <row r="661" spans="2:8" x14ac:dyDescent="0.55000000000000004">
      <c r="B661" s="5" t="s">
        <v>844</v>
      </c>
      <c r="C661" s="17" t="s">
        <v>869</v>
      </c>
      <c r="D661" s="5" t="s">
        <v>845</v>
      </c>
      <c r="E661" s="18">
        <v>345</v>
      </c>
      <c r="F661" s="5" t="s">
        <v>868</v>
      </c>
      <c r="G661" s="13">
        <f>IF(COUNTIF($C$2:C660,C661)&gt;0,"",MAX($G$2:G660)+1)</f>
        <v>306</v>
      </c>
      <c r="H661" s="19" t="str">
        <f>IF(C661=Console!$B$5,MAX($H$2:H660)+1,"")</f>
        <v/>
      </c>
    </row>
    <row r="662" spans="2:8" x14ac:dyDescent="0.55000000000000004">
      <c r="B662" s="5" t="s">
        <v>844</v>
      </c>
      <c r="C662" s="17" t="s">
        <v>869</v>
      </c>
      <c r="D662" s="5" t="s">
        <v>845</v>
      </c>
      <c r="E662" s="18">
        <v>357</v>
      </c>
      <c r="F662" s="5" t="s">
        <v>870</v>
      </c>
      <c r="G662" s="13" t="str">
        <f>IF(COUNTIF($C$2:C661,C662)&gt;0,"",MAX($G$2:G661)+1)</f>
        <v/>
      </c>
      <c r="H662" s="19" t="str">
        <f>IF(C662=Console!$B$5,MAX($H$2:H661)+1,"")</f>
        <v/>
      </c>
    </row>
    <row r="663" spans="2:8" x14ac:dyDescent="0.55000000000000004">
      <c r="B663" s="5" t="s">
        <v>844</v>
      </c>
      <c r="C663" s="17" t="s">
        <v>872</v>
      </c>
      <c r="D663" s="5" t="s">
        <v>845</v>
      </c>
      <c r="E663" s="18">
        <v>315</v>
      </c>
      <c r="F663" s="5" t="s">
        <v>871</v>
      </c>
      <c r="G663" s="13">
        <f>IF(COUNTIF($C$2:C662,C663)&gt;0,"",MAX($G$2:G662)+1)</f>
        <v>307</v>
      </c>
      <c r="H663" s="19" t="str">
        <f>IF(C663=Console!$B$5,MAX($H$2:H662)+1,"")</f>
        <v/>
      </c>
    </row>
    <row r="664" spans="2:8" x14ac:dyDescent="0.55000000000000004">
      <c r="B664" s="5" t="s">
        <v>844</v>
      </c>
      <c r="C664" s="17" t="s">
        <v>872</v>
      </c>
      <c r="D664" s="5" t="s">
        <v>845</v>
      </c>
      <c r="E664" s="18">
        <v>172</v>
      </c>
      <c r="F664" s="5" t="s">
        <v>873</v>
      </c>
      <c r="G664" s="13" t="str">
        <f>IF(COUNTIF($C$2:C663,C664)&gt;0,"",MAX($G$2:G663)+1)</f>
        <v/>
      </c>
      <c r="H664" s="19" t="str">
        <f>IF(C664=Console!$B$5,MAX($H$2:H663)+1,"")</f>
        <v/>
      </c>
    </row>
    <row r="665" spans="2:8" x14ac:dyDescent="0.55000000000000004">
      <c r="B665" s="5" t="s">
        <v>844</v>
      </c>
      <c r="C665" s="17" t="s">
        <v>872</v>
      </c>
      <c r="D665" s="5" t="s">
        <v>845</v>
      </c>
      <c r="E665" s="18">
        <v>313</v>
      </c>
      <c r="F665" s="5" t="s">
        <v>874</v>
      </c>
      <c r="G665" s="13" t="str">
        <f>IF(COUNTIF($C$2:C664,C665)&gt;0,"",MAX($G$2:G664)+1)</f>
        <v/>
      </c>
      <c r="H665" s="19" t="str">
        <f>IF(C665=Console!$B$5,MAX($H$2:H664)+1,"")</f>
        <v/>
      </c>
    </row>
    <row r="666" spans="2:8" x14ac:dyDescent="0.55000000000000004">
      <c r="B666" s="5" t="s">
        <v>844</v>
      </c>
      <c r="C666" s="17" t="s">
        <v>847</v>
      </c>
      <c r="D666" s="5" t="s">
        <v>845</v>
      </c>
      <c r="E666" s="18">
        <v>121</v>
      </c>
      <c r="F666" s="5" t="s">
        <v>846</v>
      </c>
      <c r="G666" s="13">
        <f>IF(COUNTIF($C$2:C665,C666)&gt;0,"",MAX($G$2:G665)+1)</f>
        <v>308</v>
      </c>
      <c r="H666" s="19" t="str">
        <f>IF(C666=Console!$B$5,MAX($H$2:H665)+1,"")</f>
        <v/>
      </c>
    </row>
    <row r="667" spans="2:8" x14ac:dyDescent="0.55000000000000004">
      <c r="B667" s="5" t="s">
        <v>844</v>
      </c>
      <c r="C667" s="17" t="s">
        <v>849</v>
      </c>
      <c r="D667" s="5" t="s">
        <v>845</v>
      </c>
      <c r="E667" s="18">
        <v>244</v>
      </c>
      <c r="F667" s="5" t="s">
        <v>848</v>
      </c>
      <c r="G667" s="13">
        <f>IF(COUNTIF($C$2:C666,C667)&gt;0,"",MAX($G$2:G666)+1)</f>
        <v>309</v>
      </c>
      <c r="H667" s="19" t="str">
        <f>IF(C667=Console!$B$5,MAX($H$2:H666)+1,"")</f>
        <v/>
      </c>
    </row>
    <row r="668" spans="2:8" x14ac:dyDescent="0.55000000000000004">
      <c r="B668" s="5" t="s">
        <v>844</v>
      </c>
      <c r="C668" s="17" t="s">
        <v>849</v>
      </c>
      <c r="D668" s="5" t="s">
        <v>845</v>
      </c>
      <c r="E668" s="18">
        <v>335</v>
      </c>
      <c r="F668" s="5" t="s">
        <v>850</v>
      </c>
      <c r="G668" s="13" t="str">
        <f>IF(COUNTIF($C$2:C667,C668)&gt;0,"",MAX($G$2:G667)+1)</f>
        <v/>
      </c>
      <c r="H668" s="19" t="str">
        <f>IF(C668=Console!$B$5,MAX($H$2:H667)+1,"")</f>
        <v/>
      </c>
    </row>
    <row r="669" spans="2:8" x14ac:dyDescent="0.55000000000000004">
      <c r="B669" s="5" t="s">
        <v>844</v>
      </c>
      <c r="C669" s="17" t="s">
        <v>852</v>
      </c>
      <c r="D669" s="5" t="s">
        <v>845</v>
      </c>
      <c r="E669" s="18">
        <v>327</v>
      </c>
      <c r="F669" s="5" t="s">
        <v>851</v>
      </c>
      <c r="G669" s="13">
        <f>IF(COUNTIF($C$2:C668,C669)&gt;0,"",MAX($G$2:G668)+1)</f>
        <v>310</v>
      </c>
      <c r="H669" s="19" t="str">
        <f>IF(C669=Console!$B$5,MAX($H$2:H668)+1,"")</f>
        <v/>
      </c>
    </row>
    <row r="670" spans="2:8" x14ac:dyDescent="0.55000000000000004">
      <c r="B670" s="5" t="s">
        <v>844</v>
      </c>
      <c r="C670" s="17" t="s">
        <v>852</v>
      </c>
      <c r="D670" s="5" t="s">
        <v>845</v>
      </c>
      <c r="E670" s="18">
        <v>318</v>
      </c>
      <c r="F670" s="5" t="s">
        <v>853</v>
      </c>
      <c r="G670" s="13" t="str">
        <f>IF(COUNTIF($C$2:C669,C670)&gt;0,"",MAX($G$2:G669)+1)</f>
        <v/>
      </c>
      <c r="H670" s="19" t="str">
        <f>IF(C670=Console!$B$5,MAX($H$2:H669)+1,"")</f>
        <v/>
      </c>
    </row>
    <row r="671" spans="2:8" x14ac:dyDescent="0.55000000000000004">
      <c r="B671" s="5" t="s">
        <v>844</v>
      </c>
      <c r="C671" s="17" t="s">
        <v>852</v>
      </c>
      <c r="D671" s="5" t="s">
        <v>845</v>
      </c>
      <c r="E671" s="18">
        <v>327</v>
      </c>
      <c r="F671" s="5" t="s">
        <v>854</v>
      </c>
      <c r="G671" s="13" t="str">
        <f>IF(COUNTIF($C$2:C670,C671)&gt;0,"",MAX($G$2:G670)+1)</f>
        <v/>
      </c>
      <c r="H671" s="19" t="str">
        <f>IF(C671=Console!$B$5,MAX($H$2:H670)+1,"")</f>
        <v/>
      </c>
    </row>
    <row r="672" spans="2:8" x14ac:dyDescent="0.55000000000000004">
      <c r="B672" s="5" t="s">
        <v>844</v>
      </c>
      <c r="C672" s="17" t="s">
        <v>852</v>
      </c>
      <c r="D672" s="5" t="s">
        <v>845</v>
      </c>
      <c r="E672" s="18">
        <v>157</v>
      </c>
      <c r="F672" s="5" t="s">
        <v>855</v>
      </c>
      <c r="G672" s="13" t="str">
        <f>IF(COUNTIF($C$2:C671,C672)&gt;0,"",MAX($G$2:G671)+1)</f>
        <v/>
      </c>
      <c r="H672" s="19" t="str">
        <f>IF(C672=Console!$B$5,MAX($H$2:H671)+1,"")</f>
        <v/>
      </c>
    </row>
    <row r="673" spans="2:8" x14ac:dyDescent="0.55000000000000004">
      <c r="B673" s="5" t="s">
        <v>844</v>
      </c>
      <c r="C673" s="17" t="s">
        <v>857</v>
      </c>
      <c r="D673" s="5" t="s">
        <v>845</v>
      </c>
      <c r="E673" s="18">
        <v>282</v>
      </c>
      <c r="F673" s="5" t="s">
        <v>856</v>
      </c>
      <c r="G673" s="13">
        <f>IF(COUNTIF($C$2:C672,C673)&gt;0,"",MAX($G$2:G672)+1)</f>
        <v>311</v>
      </c>
      <c r="H673" s="19" t="str">
        <f>IF(C673=Console!$B$5,MAX($H$2:H672)+1,"")</f>
        <v/>
      </c>
    </row>
    <row r="674" spans="2:8" x14ac:dyDescent="0.55000000000000004">
      <c r="B674" s="5" t="s">
        <v>844</v>
      </c>
      <c r="C674" s="17" t="s">
        <v>857</v>
      </c>
      <c r="D674" s="5" t="s">
        <v>845</v>
      </c>
      <c r="E674" s="18">
        <v>339</v>
      </c>
      <c r="F674" s="5" t="s">
        <v>858</v>
      </c>
      <c r="G674" s="13" t="str">
        <f>IF(COUNTIF($C$2:C673,C674)&gt;0,"",MAX($G$2:G673)+1)</f>
        <v/>
      </c>
      <c r="H674" s="19" t="str">
        <f>IF(C674=Console!$B$5,MAX($H$2:H673)+1,"")</f>
        <v/>
      </c>
    </row>
    <row r="675" spans="2:8" x14ac:dyDescent="0.55000000000000004">
      <c r="B675" s="5" t="s">
        <v>844</v>
      </c>
      <c r="C675" s="17" t="s">
        <v>857</v>
      </c>
      <c r="D675" s="5" t="s">
        <v>845</v>
      </c>
      <c r="E675" s="18">
        <v>112</v>
      </c>
      <c r="F675" s="5" t="s">
        <v>859</v>
      </c>
      <c r="G675" s="13" t="str">
        <f>IF(COUNTIF($C$2:C674,C675)&gt;0,"",MAX($G$2:G674)+1)</f>
        <v/>
      </c>
      <c r="H675" s="19" t="str">
        <f>IF(C675=Console!$B$5,MAX($H$2:H674)+1,"")</f>
        <v/>
      </c>
    </row>
    <row r="676" spans="2:8" x14ac:dyDescent="0.55000000000000004">
      <c r="B676" s="5" t="s">
        <v>844</v>
      </c>
      <c r="C676" s="17" t="s">
        <v>861</v>
      </c>
      <c r="D676" s="5" t="s">
        <v>845</v>
      </c>
      <c r="E676" s="18">
        <v>289</v>
      </c>
      <c r="F676" s="5" t="s">
        <v>860</v>
      </c>
      <c r="G676" s="13">
        <f>IF(COUNTIF($C$2:C675,C676)&gt;0,"",MAX($G$2:G675)+1)</f>
        <v>312</v>
      </c>
      <c r="H676" s="19" t="str">
        <f>IF(C676=Console!$B$5,MAX($H$2:H675)+1,"")</f>
        <v/>
      </c>
    </row>
    <row r="677" spans="2:8" x14ac:dyDescent="0.55000000000000004">
      <c r="B677" s="5" t="s">
        <v>844</v>
      </c>
      <c r="C677" s="17" t="s">
        <v>861</v>
      </c>
      <c r="D677" s="5" t="s">
        <v>845</v>
      </c>
      <c r="E677" s="18">
        <v>122</v>
      </c>
      <c r="F677" s="5" t="s">
        <v>862</v>
      </c>
      <c r="G677" s="13" t="str">
        <f>IF(COUNTIF($C$2:C676,C677)&gt;0,"",MAX($G$2:G676)+1)</f>
        <v/>
      </c>
      <c r="H677" s="19" t="str">
        <f>IF(C677=Console!$B$5,MAX($H$2:H676)+1,"")</f>
        <v/>
      </c>
    </row>
    <row r="678" spans="2:8" x14ac:dyDescent="0.55000000000000004">
      <c r="B678" s="5" t="s">
        <v>844</v>
      </c>
      <c r="C678" s="17" t="s">
        <v>861</v>
      </c>
      <c r="D678" s="5" t="s">
        <v>845</v>
      </c>
      <c r="E678" s="18">
        <v>351</v>
      </c>
      <c r="F678" s="5" t="s">
        <v>863</v>
      </c>
      <c r="G678" s="13" t="str">
        <f>IF(COUNTIF($C$2:C677,C678)&gt;0,"",MAX($G$2:G677)+1)</f>
        <v/>
      </c>
      <c r="H678" s="19" t="str">
        <f>IF(C678=Console!$B$5,MAX($H$2:H677)+1,"")</f>
        <v/>
      </c>
    </row>
    <row r="679" spans="2:8" x14ac:dyDescent="0.55000000000000004">
      <c r="B679" s="5" t="s">
        <v>844</v>
      </c>
      <c r="C679" s="17" t="s">
        <v>867</v>
      </c>
      <c r="D679" s="5" t="s">
        <v>845</v>
      </c>
      <c r="E679" s="18">
        <v>234</v>
      </c>
      <c r="F679" s="5" t="s">
        <v>866</v>
      </c>
      <c r="G679" s="13">
        <f>IF(COUNTIF($C$2:C678,C679)&gt;0,"",MAX($G$2:G678)+1)</f>
        <v>313</v>
      </c>
      <c r="H679" s="19" t="str">
        <f>IF(C679=Console!$B$5,MAX($H$2:H678)+1,"")</f>
        <v/>
      </c>
    </row>
    <row r="680" spans="2:8" x14ac:dyDescent="0.55000000000000004">
      <c r="B680" s="5" t="s">
        <v>517</v>
      </c>
      <c r="C680" s="17" t="s">
        <v>520</v>
      </c>
      <c r="D680" s="5" t="s">
        <v>518</v>
      </c>
      <c r="E680" s="18">
        <v>140</v>
      </c>
      <c r="F680" s="5" t="s">
        <v>519</v>
      </c>
      <c r="G680" s="13">
        <f>IF(COUNTIF($C$2:C679,C680)&gt;0,"",MAX($G$2:G679)+1)</f>
        <v>314</v>
      </c>
      <c r="H680" s="19" t="str">
        <f>IF(C680=Console!$B$5,MAX($H$2:H679)+1,"")</f>
        <v/>
      </c>
    </row>
    <row r="681" spans="2:8" x14ac:dyDescent="0.55000000000000004">
      <c r="B681" s="5" t="s">
        <v>1128</v>
      </c>
      <c r="C681" s="17" t="s">
        <v>1142</v>
      </c>
      <c r="D681" s="5" t="s">
        <v>1129</v>
      </c>
      <c r="E681" s="18">
        <v>344</v>
      </c>
      <c r="F681" s="5" t="s">
        <v>1141</v>
      </c>
      <c r="G681" s="13">
        <f>IF(COUNTIF($C$2:C680,C681)&gt;0,"",MAX($G$2:G680)+1)</f>
        <v>315</v>
      </c>
      <c r="H681" s="19" t="str">
        <f>IF(C681=Console!$B$5,MAX($H$2:H680)+1,"")</f>
        <v/>
      </c>
    </row>
    <row r="682" spans="2:8" x14ac:dyDescent="0.55000000000000004">
      <c r="B682" s="5" t="s">
        <v>4</v>
      </c>
      <c r="C682" s="17" t="s">
        <v>8</v>
      </c>
      <c r="D682" s="5" t="s">
        <v>5</v>
      </c>
      <c r="E682" s="18">
        <v>375.5</v>
      </c>
      <c r="F682" s="5" t="s">
        <v>7</v>
      </c>
      <c r="G682" s="13">
        <f>IF(COUNTIF($C$2:C681,C682)&gt;0,"",MAX($G$2:G681)+1)</f>
        <v>316</v>
      </c>
      <c r="H682" s="19" t="str">
        <f>IF(C682=Console!$B$5,MAX($H$2:H681)+1,"")</f>
        <v/>
      </c>
    </row>
    <row r="683" spans="2:8" x14ac:dyDescent="0.55000000000000004">
      <c r="B683" s="5" t="s">
        <v>4</v>
      </c>
      <c r="C683" s="17" t="s">
        <v>8</v>
      </c>
      <c r="D683" s="5" t="s">
        <v>5</v>
      </c>
      <c r="E683" s="18">
        <v>375.5</v>
      </c>
      <c r="F683" s="5" t="s">
        <v>9</v>
      </c>
      <c r="G683" s="13" t="str">
        <f>IF(COUNTIF($C$2:C682,C683)&gt;0,"",MAX($G$2:G682)+1)</f>
        <v/>
      </c>
      <c r="H683" s="19" t="str">
        <f>IF(C683=Console!$B$5,MAX($H$2:H682)+1,"")</f>
        <v/>
      </c>
    </row>
    <row r="684" spans="2:8" x14ac:dyDescent="0.55000000000000004">
      <c r="B684" s="5" t="s">
        <v>4</v>
      </c>
      <c r="C684" s="17" t="s">
        <v>8</v>
      </c>
      <c r="D684" s="5" t="s">
        <v>5</v>
      </c>
      <c r="E684" s="18">
        <v>376.5</v>
      </c>
      <c r="F684" s="5" t="s">
        <v>10</v>
      </c>
      <c r="G684" s="13" t="str">
        <f>IF(COUNTIF($C$2:C683,C684)&gt;0,"",MAX($G$2:G683)+1)</f>
        <v/>
      </c>
      <c r="H684" s="19" t="str">
        <f>IF(C684=Console!$B$5,MAX($H$2:H683)+1,"")</f>
        <v/>
      </c>
    </row>
    <row r="685" spans="2:8" x14ac:dyDescent="0.55000000000000004">
      <c r="B685" s="5" t="s">
        <v>4</v>
      </c>
      <c r="C685" s="17" t="s">
        <v>8</v>
      </c>
      <c r="D685" s="5" t="s">
        <v>5</v>
      </c>
      <c r="E685" s="18">
        <v>376.5</v>
      </c>
      <c r="F685" s="5" t="s">
        <v>11</v>
      </c>
      <c r="G685" s="13" t="str">
        <f>IF(COUNTIF($C$2:C684,C685)&gt;0,"",MAX($G$2:G684)+1)</f>
        <v/>
      </c>
      <c r="H685" s="19" t="str">
        <f>IF(C685=Console!$B$5,MAX($H$2:H684)+1,"")</f>
        <v/>
      </c>
    </row>
    <row r="686" spans="2:8" x14ac:dyDescent="0.55000000000000004">
      <c r="B686" s="5" t="s">
        <v>726</v>
      </c>
      <c r="C686" s="17" t="s">
        <v>748</v>
      </c>
      <c r="D686" s="5" t="s">
        <v>727</v>
      </c>
      <c r="E686" s="18">
        <v>78</v>
      </c>
      <c r="F686" s="5" t="s">
        <v>747</v>
      </c>
      <c r="G686" s="13">
        <f>IF(COUNTIF($C$2:C685,C686)&gt;0,"",MAX($G$2:G685)+1)</f>
        <v>317</v>
      </c>
      <c r="H686" s="19" t="str">
        <f>IF(C686=Console!$B$5,MAX($H$2:H685)+1,"")</f>
        <v/>
      </c>
    </row>
    <row r="687" spans="2:8" x14ac:dyDescent="0.55000000000000004">
      <c r="B687" s="5" t="s">
        <v>726</v>
      </c>
      <c r="C687" s="17" t="s">
        <v>750</v>
      </c>
      <c r="D687" s="5" t="s">
        <v>727</v>
      </c>
      <c r="E687" s="18">
        <v>171</v>
      </c>
      <c r="F687" s="5" t="s">
        <v>749</v>
      </c>
      <c r="G687" s="13">
        <f>IF(COUNTIF($C$2:C686,C687)&gt;0,"",MAX($G$2:G686)+1)</f>
        <v>318</v>
      </c>
      <c r="H687" s="19" t="str">
        <f>IF(C687=Console!$B$5,MAX($H$2:H686)+1,"")</f>
        <v/>
      </c>
    </row>
    <row r="688" spans="2:8" x14ac:dyDescent="0.55000000000000004">
      <c r="B688" s="5" t="s">
        <v>726</v>
      </c>
      <c r="C688" s="17" t="s">
        <v>752</v>
      </c>
      <c r="D688" s="5" t="s">
        <v>727</v>
      </c>
      <c r="E688" s="18">
        <v>242</v>
      </c>
      <c r="F688" s="5" t="s">
        <v>751</v>
      </c>
      <c r="G688" s="13">
        <f>IF(COUNTIF($C$2:C687,C688)&gt;0,"",MAX($G$2:G687)+1)</f>
        <v>319</v>
      </c>
      <c r="H688" s="19" t="str">
        <f>IF(C688=Console!$B$5,MAX($H$2:H687)+1,"")</f>
        <v/>
      </c>
    </row>
    <row r="689" spans="2:8" x14ac:dyDescent="0.55000000000000004">
      <c r="B689" s="5" t="s">
        <v>726</v>
      </c>
      <c r="C689" s="17" t="s">
        <v>754</v>
      </c>
      <c r="D689" s="5" t="s">
        <v>727</v>
      </c>
      <c r="E689" s="18">
        <v>158</v>
      </c>
      <c r="F689" s="5" t="s">
        <v>753</v>
      </c>
      <c r="G689" s="13">
        <f>IF(COUNTIF($C$2:C688,C689)&gt;0,"",MAX($G$2:G688)+1)</f>
        <v>320</v>
      </c>
      <c r="H689" s="19" t="str">
        <f>IF(C689=Console!$B$5,MAX($H$2:H688)+1,"")</f>
        <v/>
      </c>
    </row>
    <row r="690" spans="2:8" x14ac:dyDescent="0.55000000000000004">
      <c r="B690" s="5" t="s">
        <v>726</v>
      </c>
      <c r="C690" s="17" t="s">
        <v>756</v>
      </c>
      <c r="D690" s="5" t="s">
        <v>727</v>
      </c>
      <c r="E690" s="18">
        <v>71</v>
      </c>
      <c r="F690" s="5" t="s">
        <v>755</v>
      </c>
      <c r="G690" s="13">
        <f>IF(COUNTIF($C$2:C689,C690)&gt;0,"",MAX($G$2:G689)+1)</f>
        <v>321</v>
      </c>
      <c r="H690" s="19" t="str">
        <f>IF(C690=Console!$B$5,MAX($H$2:H689)+1,"")</f>
        <v/>
      </c>
    </row>
    <row r="691" spans="2:8" x14ac:dyDescent="0.55000000000000004">
      <c r="B691" s="5" t="s">
        <v>726</v>
      </c>
      <c r="C691" s="17" t="s">
        <v>767</v>
      </c>
      <c r="D691" s="5" t="s">
        <v>727</v>
      </c>
      <c r="E691" s="18">
        <v>276</v>
      </c>
      <c r="F691" s="5" t="s">
        <v>766</v>
      </c>
      <c r="G691" s="13">
        <f>IF(COUNTIF($C$2:C690,C691)&gt;0,"",MAX($G$2:G690)+1)</f>
        <v>322</v>
      </c>
      <c r="H691" s="19" t="str">
        <f>IF(C691=Console!$B$5,MAX($H$2:H690)+1,"")</f>
        <v/>
      </c>
    </row>
    <row r="692" spans="2:8" x14ac:dyDescent="0.55000000000000004">
      <c r="B692" s="5" t="s">
        <v>726</v>
      </c>
      <c r="C692" s="17" t="s">
        <v>732</v>
      </c>
      <c r="D692" s="5" t="s">
        <v>727</v>
      </c>
      <c r="E692" s="18">
        <v>196</v>
      </c>
      <c r="F692" s="5" t="s">
        <v>731</v>
      </c>
      <c r="G692" s="13">
        <f>IF(COUNTIF($C$2:C691,C692)&gt;0,"",MAX($G$2:G691)+1)</f>
        <v>323</v>
      </c>
      <c r="H692" s="19" t="str">
        <f>IF(C692=Console!$B$5,MAX($H$2:H691)+1,"")</f>
        <v/>
      </c>
    </row>
    <row r="693" spans="2:8" x14ac:dyDescent="0.55000000000000004">
      <c r="B693" s="5" t="s">
        <v>726</v>
      </c>
      <c r="C693" s="17" t="s">
        <v>732</v>
      </c>
      <c r="D693" s="5" t="s">
        <v>727</v>
      </c>
      <c r="E693" s="18">
        <v>408</v>
      </c>
      <c r="F693" s="5" t="s">
        <v>733</v>
      </c>
      <c r="G693" s="13" t="str">
        <f>IF(COUNTIF($C$2:C692,C693)&gt;0,"",MAX($G$2:G692)+1)</f>
        <v/>
      </c>
      <c r="H693" s="19" t="str">
        <f>IF(C693=Console!$B$5,MAX($H$2:H692)+1,"")</f>
        <v/>
      </c>
    </row>
    <row r="694" spans="2:8" x14ac:dyDescent="0.55000000000000004">
      <c r="B694" s="5" t="s">
        <v>726</v>
      </c>
      <c r="C694" s="17" t="s">
        <v>735</v>
      </c>
      <c r="D694" s="5" t="s">
        <v>727</v>
      </c>
      <c r="E694" s="18">
        <v>360</v>
      </c>
      <c r="F694" s="5" t="s">
        <v>734</v>
      </c>
      <c r="G694" s="13">
        <f>IF(COUNTIF($C$2:C693,C694)&gt;0,"",MAX($G$2:G693)+1)</f>
        <v>324</v>
      </c>
      <c r="H694" s="19" t="str">
        <f>IF(C694=Console!$B$5,MAX($H$2:H693)+1,"")</f>
        <v/>
      </c>
    </row>
    <row r="695" spans="2:8" x14ac:dyDescent="0.55000000000000004">
      <c r="B695" s="5" t="s">
        <v>726</v>
      </c>
      <c r="C695" s="17" t="s">
        <v>735</v>
      </c>
      <c r="D695" s="5" t="s">
        <v>727</v>
      </c>
      <c r="E695" s="18">
        <v>130</v>
      </c>
      <c r="F695" s="5" t="s">
        <v>736</v>
      </c>
      <c r="G695" s="13" t="str">
        <f>IF(COUNTIF($C$2:C694,C695)&gt;0,"",MAX($G$2:G694)+1)</f>
        <v/>
      </c>
      <c r="H695" s="19" t="str">
        <f>IF(C695=Console!$B$5,MAX($H$2:H694)+1,"")</f>
        <v/>
      </c>
    </row>
    <row r="696" spans="2:8" x14ac:dyDescent="0.55000000000000004">
      <c r="B696" s="5" t="s">
        <v>726</v>
      </c>
      <c r="C696" s="17" t="s">
        <v>735</v>
      </c>
      <c r="D696" s="5" t="s">
        <v>727</v>
      </c>
      <c r="E696" s="18">
        <v>358</v>
      </c>
      <c r="F696" s="5" t="s">
        <v>737</v>
      </c>
      <c r="G696" s="13" t="str">
        <f>IF(COUNTIF($C$2:C695,C696)&gt;0,"",MAX($G$2:G695)+1)</f>
        <v/>
      </c>
      <c r="H696" s="19" t="str">
        <f>IF(C696=Console!$B$5,MAX($H$2:H695)+1,"")</f>
        <v/>
      </c>
    </row>
    <row r="697" spans="2:8" x14ac:dyDescent="0.55000000000000004">
      <c r="B697" s="5" t="s">
        <v>726</v>
      </c>
      <c r="C697" s="17" t="s">
        <v>760</v>
      </c>
      <c r="D697" s="5" t="s">
        <v>727</v>
      </c>
      <c r="E697" s="18">
        <v>315</v>
      </c>
      <c r="F697" s="5" t="s">
        <v>759</v>
      </c>
      <c r="G697" s="13">
        <f>IF(COUNTIF($C$2:C696,C697)&gt;0,"",MAX($G$2:G696)+1)</f>
        <v>325</v>
      </c>
      <c r="H697" s="19" t="str">
        <f>IF(C697=Console!$B$5,MAX($H$2:H696)+1,"")</f>
        <v/>
      </c>
    </row>
    <row r="698" spans="2:8" x14ac:dyDescent="0.55000000000000004">
      <c r="B698" s="5" t="s">
        <v>726</v>
      </c>
      <c r="C698" s="17" t="s">
        <v>760</v>
      </c>
      <c r="D698" s="5" t="s">
        <v>727</v>
      </c>
      <c r="E698" s="18">
        <v>225</v>
      </c>
      <c r="F698" s="5" t="s">
        <v>761</v>
      </c>
      <c r="G698" s="13" t="str">
        <f>IF(COUNTIF($C$2:C697,C698)&gt;0,"",MAX($G$2:G697)+1)</f>
        <v/>
      </c>
      <c r="H698" s="19" t="str">
        <f>IF(C698=Console!$B$5,MAX($H$2:H697)+1,"")</f>
        <v/>
      </c>
    </row>
    <row r="699" spans="2:8" x14ac:dyDescent="0.55000000000000004">
      <c r="B699" s="5" t="s">
        <v>726</v>
      </c>
      <c r="C699" s="17" t="s">
        <v>763</v>
      </c>
      <c r="D699" s="5" t="s">
        <v>727</v>
      </c>
      <c r="E699" s="18">
        <v>238</v>
      </c>
      <c r="F699" s="5" t="s">
        <v>762</v>
      </c>
      <c r="G699" s="13">
        <f>IF(COUNTIF($C$2:C698,C699)&gt;0,"",MAX($G$2:G698)+1)</f>
        <v>326</v>
      </c>
      <c r="H699" s="19" t="str">
        <f>IF(C699=Console!$B$5,MAX($H$2:H698)+1,"")</f>
        <v/>
      </c>
    </row>
    <row r="700" spans="2:8" x14ac:dyDescent="0.55000000000000004">
      <c r="B700" s="5" t="s">
        <v>726</v>
      </c>
      <c r="C700" s="17" t="s">
        <v>765</v>
      </c>
      <c r="D700" s="5" t="s">
        <v>727</v>
      </c>
      <c r="E700" s="18">
        <v>56</v>
      </c>
      <c r="F700" s="5" t="s">
        <v>764</v>
      </c>
      <c r="G700" s="13">
        <f>IF(COUNTIF($C$2:C699,C700)&gt;0,"",MAX($G$2:G699)+1)</f>
        <v>327</v>
      </c>
      <c r="H700" s="19" t="str">
        <f>IF(C700=Console!$B$5,MAX($H$2:H699)+1,"")</f>
        <v/>
      </c>
    </row>
    <row r="701" spans="2:8" x14ac:dyDescent="0.55000000000000004">
      <c r="B701" s="5" t="s">
        <v>997</v>
      </c>
      <c r="C701" s="17" t="s">
        <v>1004</v>
      </c>
      <c r="D701" s="5" t="s">
        <v>998</v>
      </c>
      <c r="E701" s="18">
        <v>109</v>
      </c>
      <c r="F701" s="5" t="s">
        <v>1003</v>
      </c>
      <c r="G701" s="13">
        <f>IF(COUNTIF($C$2:C700,C701)&gt;0,"",MAX($G$2:G700)+1)</f>
        <v>328</v>
      </c>
      <c r="H701" s="19" t="str">
        <f>IF(C701=Console!$B$5,MAX($H$2:H700)+1,"")</f>
        <v/>
      </c>
    </row>
    <row r="702" spans="2:8" x14ac:dyDescent="0.55000000000000004">
      <c r="B702" s="5" t="s">
        <v>997</v>
      </c>
      <c r="C702" s="17" t="s">
        <v>1006</v>
      </c>
      <c r="D702" s="5" t="s">
        <v>998</v>
      </c>
      <c r="E702" s="18">
        <v>101.998</v>
      </c>
      <c r="F702" s="5" t="s">
        <v>1005</v>
      </c>
      <c r="G702" s="13">
        <f>IF(COUNTIF($C$2:C701,C702)&gt;0,"",MAX($G$2:G701)+1)</f>
        <v>329</v>
      </c>
      <c r="H702" s="19" t="str">
        <f>IF(C702=Console!$B$5,MAX($H$2:H701)+1,"")</f>
        <v/>
      </c>
    </row>
    <row r="703" spans="2:8" x14ac:dyDescent="0.55000000000000004">
      <c r="B703" s="5" t="s">
        <v>997</v>
      </c>
      <c r="C703" s="17" t="s">
        <v>1016</v>
      </c>
      <c r="D703" s="5" t="s">
        <v>998</v>
      </c>
      <c r="E703" s="18">
        <v>75.998000000000005</v>
      </c>
      <c r="F703" s="5" t="s">
        <v>1015</v>
      </c>
      <c r="G703" s="13">
        <f>IF(COUNTIF($C$2:C702,C703)&gt;0,"",MAX($G$2:G702)+1)</f>
        <v>330</v>
      </c>
      <c r="H703" s="19" t="str">
        <f>IF(C703=Console!$B$5,MAX($H$2:H702)+1,"")</f>
        <v/>
      </c>
    </row>
    <row r="704" spans="2:8" x14ac:dyDescent="0.55000000000000004">
      <c r="B704" s="5" t="s">
        <v>925</v>
      </c>
      <c r="C704" s="17" t="s">
        <v>927</v>
      </c>
      <c r="D704" s="5" t="s">
        <v>926</v>
      </c>
      <c r="E704" s="18">
        <v>518</v>
      </c>
      <c r="F704" s="5" t="s">
        <v>345</v>
      </c>
      <c r="G704" s="13">
        <f>IF(COUNTIF($C$2:C703,C704)&gt;0,"",MAX($G$2:G703)+1)</f>
        <v>331</v>
      </c>
      <c r="H704" s="19" t="str">
        <f>IF(C704=Console!$B$5,MAX($H$2:H703)+1,"")</f>
        <v/>
      </c>
    </row>
    <row r="705" spans="2:8" x14ac:dyDescent="0.55000000000000004">
      <c r="B705" s="5" t="s">
        <v>925</v>
      </c>
      <c r="C705" s="17" t="s">
        <v>928</v>
      </c>
      <c r="D705" s="5" t="s">
        <v>926</v>
      </c>
      <c r="E705" s="18" t="s">
        <v>2512</v>
      </c>
      <c r="F705" s="5" t="s">
        <v>345</v>
      </c>
      <c r="G705" s="13">
        <f>IF(COUNTIF($C$2:C704,C705)&gt;0,"",MAX($G$2:G704)+1)</f>
        <v>332</v>
      </c>
      <c r="H705" s="19" t="str">
        <f>IF(C705=Console!$B$5,MAX($H$2:H704)+1,"")</f>
        <v/>
      </c>
    </row>
    <row r="706" spans="2:8" x14ac:dyDescent="0.55000000000000004">
      <c r="B706" s="5" t="s">
        <v>925</v>
      </c>
      <c r="C706" s="17" t="s">
        <v>929</v>
      </c>
      <c r="D706" s="5" t="s">
        <v>926</v>
      </c>
      <c r="E706" s="18">
        <v>236</v>
      </c>
      <c r="F706" s="5" t="s">
        <v>345</v>
      </c>
      <c r="G706" s="13">
        <f>IF(COUNTIF($C$2:C705,C706)&gt;0,"",MAX($G$2:G705)+1)</f>
        <v>333</v>
      </c>
      <c r="H706" s="19" t="str">
        <f>IF(C706=Console!$B$5,MAX($H$2:H705)+1,"")</f>
        <v/>
      </c>
    </row>
    <row r="707" spans="2:8" x14ac:dyDescent="0.55000000000000004">
      <c r="B707" s="5" t="s">
        <v>925</v>
      </c>
      <c r="C707" s="17" t="s">
        <v>930</v>
      </c>
      <c r="D707" s="5" t="s">
        <v>926</v>
      </c>
      <c r="E707" s="18">
        <v>431</v>
      </c>
      <c r="F707" s="5" t="s">
        <v>345</v>
      </c>
      <c r="G707" s="13">
        <f>IF(COUNTIF($C$2:C706,C707)&gt;0,"",MAX($G$2:G706)+1)</f>
        <v>334</v>
      </c>
      <c r="H707" s="19" t="str">
        <f>IF(C707=Console!$B$5,MAX($H$2:H706)+1,"")</f>
        <v/>
      </c>
    </row>
    <row r="708" spans="2:8" x14ac:dyDescent="0.55000000000000004">
      <c r="B708" s="5" t="s">
        <v>925</v>
      </c>
      <c r="C708" s="17" t="s">
        <v>931</v>
      </c>
      <c r="D708" s="5" t="s">
        <v>926</v>
      </c>
      <c r="E708" s="18" t="s">
        <v>2513</v>
      </c>
      <c r="F708" s="5" t="s">
        <v>345</v>
      </c>
      <c r="G708" s="13">
        <f>IF(COUNTIF($C$2:C707,C708)&gt;0,"",MAX($G$2:G707)+1)</f>
        <v>335</v>
      </c>
      <c r="H708" s="19" t="str">
        <f>IF(C708=Console!$B$5,MAX($H$2:H707)+1,"")</f>
        <v/>
      </c>
    </row>
    <row r="709" spans="2:8" x14ac:dyDescent="0.55000000000000004">
      <c r="B709" s="5" t="s">
        <v>925</v>
      </c>
      <c r="C709" s="17" t="s">
        <v>932</v>
      </c>
      <c r="D709" s="5" t="s">
        <v>926</v>
      </c>
      <c r="E709" s="18">
        <v>249</v>
      </c>
      <c r="F709" s="5" t="s">
        <v>345</v>
      </c>
      <c r="G709" s="13">
        <f>IF(COUNTIF($C$2:C708,C709)&gt;0,"",MAX($G$2:G708)+1)</f>
        <v>336</v>
      </c>
      <c r="H709" s="19" t="str">
        <f>IF(C709=Console!$B$5,MAX($H$2:H708)+1,"")</f>
        <v/>
      </c>
    </row>
    <row r="710" spans="2:8" x14ac:dyDescent="0.55000000000000004">
      <c r="B710" s="5" t="s">
        <v>925</v>
      </c>
      <c r="C710" s="17" t="s">
        <v>933</v>
      </c>
      <c r="D710" s="5" t="s">
        <v>926</v>
      </c>
      <c r="E710" s="18">
        <v>939</v>
      </c>
      <c r="F710" s="5" t="s">
        <v>345</v>
      </c>
      <c r="G710" s="13">
        <f>IF(COUNTIF($C$2:C709,C710)&gt;0,"",MAX($G$2:G709)+1)</f>
        <v>337</v>
      </c>
      <c r="H710" s="19" t="str">
        <f>IF(C710=Console!$B$5,MAX($H$2:H709)+1,"")</f>
        <v/>
      </c>
    </row>
    <row r="711" spans="2:8" x14ac:dyDescent="0.55000000000000004">
      <c r="B711" s="5" t="s">
        <v>925</v>
      </c>
      <c r="C711" s="17" t="s">
        <v>934</v>
      </c>
      <c r="D711" s="5" t="s">
        <v>926</v>
      </c>
      <c r="E711" s="18" t="s">
        <v>2514</v>
      </c>
      <c r="F711" s="5" t="s">
        <v>345</v>
      </c>
      <c r="G711" s="13">
        <f>IF(COUNTIF($C$2:C710,C711)&gt;0,"",MAX($G$2:G710)+1)</f>
        <v>338</v>
      </c>
      <c r="H711" s="19" t="str">
        <f>IF(C711=Console!$B$5,MAX($H$2:H710)+1,"")</f>
        <v/>
      </c>
    </row>
    <row r="712" spans="2:8" x14ac:dyDescent="0.55000000000000004">
      <c r="B712" s="5" t="s">
        <v>925</v>
      </c>
      <c r="C712" s="17" t="s">
        <v>935</v>
      </c>
      <c r="D712" s="5" t="s">
        <v>926</v>
      </c>
      <c r="E712" s="18">
        <v>391</v>
      </c>
      <c r="F712" s="5" t="s">
        <v>345</v>
      </c>
      <c r="G712" s="13">
        <f>IF(COUNTIF($C$2:C711,C712)&gt;0,"",MAX($G$2:G711)+1)</f>
        <v>339</v>
      </c>
      <c r="H712" s="19" t="str">
        <f>IF(C712=Console!$B$5,MAX($H$2:H711)+1,"")</f>
        <v/>
      </c>
    </row>
    <row r="713" spans="2:8" x14ac:dyDescent="0.55000000000000004">
      <c r="B713" s="5" t="s">
        <v>997</v>
      </c>
      <c r="C713" s="17" t="s">
        <v>1000</v>
      </c>
      <c r="D713" s="5" t="s">
        <v>998</v>
      </c>
      <c r="E713" s="18">
        <v>81</v>
      </c>
      <c r="F713" s="5" t="s">
        <v>999</v>
      </c>
      <c r="G713" s="13">
        <f>IF(COUNTIF($C$2:C712,C713)&gt;0,"",MAX($G$2:G712)+1)</f>
        <v>340</v>
      </c>
      <c r="H713" s="19" t="str">
        <f>IF(C713=Console!$B$5,MAX($H$2:H712)+1,"")</f>
        <v/>
      </c>
    </row>
    <row r="714" spans="2:8" x14ac:dyDescent="0.55000000000000004">
      <c r="B714" s="5" t="s">
        <v>997</v>
      </c>
      <c r="C714" s="17" t="s">
        <v>1002</v>
      </c>
      <c r="D714" s="5" t="s">
        <v>998</v>
      </c>
      <c r="E714" s="18">
        <v>98.998000000000005</v>
      </c>
      <c r="F714" s="5" t="s">
        <v>1001</v>
      </c>
      <c r="G714" s="13">
        <f>IF(COUNTIF($C$2:C713,C714)&gt;0,"",MAX($G$2:G713)+1)</f>
        <v>341</v>
      </c>
      <c r="H714" s="19" t="str">
        <f>IF(C714=Console!$B$5,MAX($H$2:H713)+1,"")</f>
        <v/>
      </c>
    </row>
    <row r="715" spans="2:8" x14ac:dyDescent="0.55000000000000004">
      <c r="B715" s="5" t="s">
        <v>480</v>
      </c>
      <c r="C715" s="17" t="s">
        <v>483</v>
      </c>
      <c r="D715" s="5" t="s">
        <v>481</v>
      </c>
      <c r="E715" s="18">
        <v>187.5</v>
      </c>
      <c r="F715" s="5" t="s">
        <v>482</v>
      </c>
      <c r="G715" s="13">
        <f>IF(COUNTIF($C$2:C714,C715)&gt;0,"",MAX($G$2:G714)+1)</f>
        <v>342</v>
      </c>
      <c r="H715" s="19" t="str">
        <f>IF(C715=Console!$B$5,MAX($H$2:H714)+1,"")</f>
        <v/>
      </c>
    </row>
    <row r="716" spans="2:8" x14ac:dyDescent="0.55000000000000004">
      <c r="B716" s="5" t="s">
        <v>480</v>
      </c>
      <c r="C716" s="17" t="s">
        <v>483</v>
      </c>
      <c r="D716" s="5" t="s">
        <v>481</v>
      </c>
      <c r="E716" s="18">
        <v>147</v>
      </c>
      <c r="F716" s="5" t="s">
        <v>484</v>
      </c>
      <c r="G716" s="13" t="str">
        <f>IF(COUNTIF($C$2:C715,C716)&gt;0,"",MAX($G$2:G715)+1)</f>
        <v/>
      </c>
      <c r="H716" s="19" t="str">
        <f>IF(C716=Console!$B$5,MAX($H$2:H715)+1,"")</f>
        <v/>
      </c>
    </row>
    <row r="717" spans="2:8" x14ac:dyDescent="0.55000000000000004">
      <c r="B717" s="5" t="s">
        <v>105</v>
      </c>
      <c r="C717" s="17" t="s">
        <v>114</v>
      </c>
      <c r="D717" s="5" t="s">
        <v>106</v>
      </c>
      <c r="E717" s="18">
        <v>325</v>
      </c>
      <c r="F717" s="5" t="s">
        <v>113</v>
      </c>
      <c r="G717" s="13">
        <f>IF(COUNTIF($C$2:C716,C717)&gt;0,"",MAX($G$2:G716)+1)</f>
        <v>343</v>
      </c>
      <c r="H717" s="19" t="str">
        <f>IF(C717=Console!$B$5,MAX($H$2:H716)+1,"")</f>
        <v/>
      </c>
    </row>
    <row r="718" spans="2:8" x14ac:dyDescent="0.55000000000000004">
      <c r="B718" s="5" t="s">
        <v>105</v>
      </c>
      <c r="C718" s="17" t="s">
        <v>126</v>
      </c>
      <c r="D718" s="5" t="s">
        <v>106</v>
      </c>
      <c r="E718" s="18">
        <v>258</v>
      </c>
      <c r="F718" s="5" t="s">
        <v>125</v>
      </c>
      <c r="G718" s="13">
        <f>IF(COUNTIF($C$2:C717,C718)&gt;0,"",MAX($G$2:G717)+1)</f>
        <v>344</v>
      </c>
      <c r="H718" s="19" t="str">
        <f>IF(C718=Console!$B$5,MAX($H$2:H717)+1,"")</f>
        <v/>
      </c>
    </row>
    <row r="719" spans="2:8" x14ac:dyDescent="0.55000000000000004">
      <c r="B719" s="5" t="s">
        <v>105</v>
      </c>
      <c r="C719" s="17" t="s">
        <v>130</v>
      </c>
      <c r="D719" s="5" t="s">
        <v>106</v>
      </c>
      <c r="E719" s="18">
        <v>63</v>
      </c>
      <c r="F719" s="5" t="s">
        <v>129</v>
      </c>
      <c r="G719" s="13">
        <f>IF(COUNTIF($C$2:C718,C719)&gt;0,"",MAX($G$2:G718)+1)</f>
        <v>345</v>
      </c>
      <c r="H719" s="19" t="str">
        <f>IF(C719=Console!$B$5,MAX($H$2:H718)+1,"")</f>
        <v/>
      </c>
    </row>
    <row r="720" spans="2:8" x14ac:dyDescent="0.55000000000000004">
      <c r="B720" s="5" t="s">
        <v>105</v>
      </c>
      <c r="C720" s="17" t="s">
        <v>134</v>
      </c>
      <c r="D720" s="5" t="s">
        <v>106</v>
      </c>
      <c r="E720" s="18">
        <v>138</v>
      </c>
      <c r="F720" s="5" t="s">
        <v>133</v>
      </c>
      <c r="G720" s="13">
        <f>IF(COUNTIF($C$2:C719,C720)&gt;0,"",MAX($G$2:G719)+1)</f>
        <v>346</v>
      </c>
      <c r="H720" s="19" t="str">
        <f>IF(C720=Console!$B$5,MAX($H$2:H719)+1,"")</f>
        <v/>
      </c>
    </row>
    <row r="721" spans="2:8" x14ac:dyDescent="0.55000000000000004">
      <c r="B721" s="5" t="s">
        <v>105</v>
      </c>
      <c r="C721" s="17" t="s">
        <v>120</v>
      </c>
      <c r="D721" s="5" t="s">
        <v>106</v>
      </c>
      <c r="E721" s="18">
        <v>95</v>
      </c>
      <c r="F721" s="5" t="s">
        <v>119</v>
      </c>
      <c r="G721" s="13">
        <f>IF(COUNTIF($C$2:C720,C721)&gt;0,"",MAX($G$2:G720)+1)</f>
        <v>347</v>
      </c>
      <c r="H721" s="19" t="str">
        <f>IF(C721=Console!$B$5,MAX($H$2:H720)+1,"")</f>
        <v/>
      </c>
    </row>
    <row r="722" spans="2:8" x14ac:dyDescent="0.55000000000000004">
      <c r="B722" s="5" t="s">
        <v>105</v>
      </c>
      <c r="C722" s="17" t="s">
        <v>122</v>
      </c>
      <c r="D722" s="5" t="s">
        <v>106</v>
      </c>
      <c r="E722" s="18">
        <v>62</v>
      </c>
      <c r="F722" s="5" t="s">
        <v>121</v>
      </c>
      <c r="G722" s="13">
        <f>IF(COUNTIF($C$2:C721,C722)&gt;0,"",MAX($G$2:G721)+1)</f>
        <v>348</v>
      </c>
      <c r="H722" s="19" t="str">
        <f>IF(C722=Console!$B$5,MAX($H$2:H721)+1,"")</f>
        <v/>
      </c>
    </row>
    <row r="723" spans="2:8" x14ac:dyDescent="0.55000000000000004">
      <c r="B723" s="5" t="s">
        <v>548</v>
      </c>
      <c r="C723" s="17" t="s">
        <v>553</v>
      </c>
      <c r="D723" s="5" t="s">
        <v>549</v>
      </c>
      <c r="E723" s="18">
        <v>302</v>
      </c>
      <c r="F723" s="5" t="s">
        <v>552</v>
      </c>
      <c r="G723" s="13">
        <f>IF(COUNTIF($C$2:C722,C723)&gt;0,"",MAX($G$2:G722)+1)</f>
        <v>349</v>
      </c>
      <c r="H723" s="19" t="str">
        <f>IF(C723=Console!$B$5,MAX($H$2:H722)+1,"")</f>
        <v/>
      </c>
    </row>
    <row r="724" spans="2:8" x14ac:dyDescent="0.55000000000000004">
      <c r="B724" s="5" t="s">
        <v>548</v>
      </c>
      <c r="C724" s="17" t="s">
        <v>565</v>
      </c>
      <c r="D724" s="5" t="s">
        <v>549</v>
      </c>
      <c r="E724" s="18">
        <v>330</v>
      </c>
      <c r="F724" s="5" t="s">
        <v>564</v>
      </c>
      <c r="G724" s="13">
        <f>IF(COUNTIF($C$2:C723,C724)&gt;0,"",MAX($G$2:G723)+1)</f>
        <v>350</v>
      </c>
      <c r="H724" s="19" t="str">
        <f>IF(C724=Console!$B$5,MAX($H$2:H723)+1,"")</f>
        <v/>
      </c>
    </row>
    <row r="725" spans="2:8" x14ac:dyDescent="0.55000000000000004">
      <c r="B725" s="5" t="s">
        <v>1166</v>
      </c>
      <c r="C725" s="17" t="s">
        <v>1186</v>
      </c>
      <c r="D725" s="5" t="s">
        <v>1167</v>
      </c>
      <c r="E725" s="18">
        <v>76.5</v>
      </c>
      <c r="F725" s="5" t="s">
        <v>1185</v>
      </c>
      <c r="G725" s="13">
        <f>IF(COUNTIF($C$2:C724,C725)&gt;0,"",MAX($G$2:G724)+1)</f>
        <v>351</v>
      </c>
      <c r="H725" s="19" t="str">
        <f>IF(C725=Console!$B$5,MAX($H$2:H724)+1,"")</f>
        <v/>
      </c>
    </row>
    <row r="726" spans="2:8" x14ac:dyDescent="0.55000000000000004">
      <c r="B726" s="5" t="s">
        <v>950</v>
      </c>
      <c r="C726" s="17" t="s">
        <v>953</v>
      </c>
      <c r="D726" s="5" t="s">
        <v>951</v>
      </c>
      <c r="E726" s="18">
        <v>297</v>
      </c>
      <c r="F726" s="5" t="s">
        <v>952</v>
      </c>
      <c r="G726" s="13">
        <f>IF(COUNTIF($C$2:C725,C726)&gt;0,"",MAX($G$2:G725)+1)</f>
        <v>352</v>
      </c>
      <c r="H726" s="19" t="str">
        <f>IF(C726=Console!$B$5,MAX($H$2:H725)+1,"")</f>
        <v/>
      </c>
    </row>
    <row r="727" spans="2:8" x14ac:dyDescent="0.55000000000000004">
      <c r="B727" s="5" t="s">
        <v>950</v>
      </c>
      <c r="C727" s="17" t="s">
        <v>955</v>
      </c>
      <c r="D727" s="5" t="s">
        <v>951</v>
      </c>
      <c r="E727" s="18">
        <v>370</v>
      </c>
      <c r="F727" s="5" t="s">
        <v>954</v>
      </c>
      <c r="G727" s="13">
        <f>IF(COUNTIF($C$2:C726,C727)&gt;0,"",MAX($G$2:G726)+1)</f>
        <v>353</v>
      </c>
      <c r="H727" s="19" t="str">
        <f>IF(C727=Console!$B$5,MAX($H$2:H726)+1,"")</f>
        <v/>
      </c>
    </row>
    <row r="728" spans="2:8" x14ac:dyDescent="0.55000000000000004">
      <c r="B728" s="5" t="s">
        <v>950</v>
      </c>
      <c r="C728" s="17" t="s">
        <v>955</v>
      </c>
      <c r="D728" s="5" t="s">
        <v>951</v>
      </c>
      <c r="E728" s="18">
        <v>345</v>
      </c>
      <c r="F728" s="5" t="s">
        <v>956</v>
      </c>
      <c r="G728" s="13" t="str">
        <f>IF(COUNTIF($C$2:C727,C728)&gt;0,"",MAX($G$2:G727)+1)</f>
        <v/>
      </c>
      <c r="H728" s="19" t="str">
        <f>IF(C728=Console!$B$5,MAX($H$2:H727)+1,"")</f>
        <v/>
      </c>
    </row>
    <row r="729" spans="2:8" x14ac:dyDescent="0.55000000000000004">
      <c r="B729" s="5" t="s">
        <v>950</v>
      </c>
      <c r="C729" s="17" t="s">
        <v>958</v>
      </c>
      <c r="D729" s="5" t="s">
        <v>951</v>
      </c>
      <c r="E729" s="18">
        <v>374</v>
      </c>
      <c r="F729" s="5" t="s">
        <v>957</v>
      </c>
      <c r="G729" s="13">
        <f>IF(COUNTIF($C$2:C728,C729)&gt;0,"",MAX($G$2:G728)+1)</f>
        <v>354</v>
      </c>
      <c r="H729" s="19" t="str">
        <f>IF(C729=Console!$B$5,MAX($H$2:H728)+1,"")</f>
        <v/>
      </c>
    </row>
    <row r="730" spans="2:8" x14ac:dyDescent="0.55000000000000004">
      <c r="B730" s="5" t="s">
        <v>950</v>
      </c>
      <c r="C730" s="17" t="s">
        <v>958</v>
      </c>
      <c r="D730" s="5" t="s">
        <v>951</v>
      </c>
      <c r="E730" s="18">
        <v>458</v>
      </c>
      <c r="F730" s="5" t="s">
        <v>959</v>
      </c>
      <c r="G730" s="13" t="str">
        <f>IF(COUNTIF($C$2:C729,C730)&gt;0,"",MAX($G$2:G729)+1)</f>
        <v/>
      </c>
      <c r="H730" s="19" t="str">
        <f>IF(C730=Console!$B$5,MAX($H$2:H729)+1,"")</f>
        <v/>
      </c>
    </row>
    <row r="731" spans="2:8" x14ac:dyDescent="0.55000000000000004">
      <c r="B731" s="5" t="s">
        <v>950</v>
      </c>
      <c r="C731" s="17" t="s">
        <v>961</v>
      </c>
      <c r="D731" s="5" t="s">
        <v>951</v>
      </c>
      <c r="E731" s="18">
        <v>414</v>
      </c>
      <c r="F731" s="5" t="s">
        <v>960</v>
      </c>
      <c r="G731" s="13">
        <f>IF(COUNTIF($C$2:C730,C731)&gt;0,"",MAX($G$2:G730)+1)</f>
        <v>355</v>
      </c>
      <c r="H731" s="19" t="str">
        <f>IF(C731=Console!$B$5,MAX($H$2:H730)+1,"")</f>
        <v/>
      </c>
    </row>
    <row r="732" spans="2:8" x14ac:dyDescent="0.55000000000000004">
      <c r="B732" s="5" t="s">
        <v>950</v>
      </c>
      <c r="C732" s="17" t="s">
        <v>961</v>
      </c>
      <c r="D732" s="5" t="s">
        <v>951</v>
      </c>
      <c r="E732" s="18">
        <v>354</v>
      </c>
      <c r="F732" s="5" t="s">
        <v>962</v>
      </c>
      <c r="G732" s="13" t="str">
        <f>IF(COUNTIF($C$2:C731,C732)&gt;0,"",MAX($G$2:G731)+1)</f>
        <v/>
      </c>
      <c r="H732" s="19" t="str">
        <f>IF(C732=Console!$B$5,MAX($H$2:H731)+1,"")</f>
        <v/>
      </c>
    </row>
    <row r="733" spans="2:8" x14ac:dyDescent="0.55000000000000004">
      <c r="B733" s="5" t="s">
        <v>950</v>
      </c>
      <c r="C733" s="17" t="s">
        <v>964</v>
      </c>
      <c r="D733" s="5" t="s">
        <v>951</v>
      </c>
      <c r="E733" s="18">
        <v>161</v>
      </c>
      <c r="F733" s="5" t="s">
        <v>963</v>
      </c>
      <c r="G733" s="13">
        <f>IF(COUNTIF($C$2:C732,C733)&gt;0,"",MAX($G$2:G732)+1)</f>
        <v>356</v>
      </c>
      <c r="H733" s="19" t="str">
        <f>IF(C733=Console!$B$5,MAX($H$2:H732)+1,"")</f>
        <v/>
      </c>
    </row>
    <row r="734" spans="2:8" x14ac:dyDescent="0.55000000000000004">
      <c r="B734" s="5" t="s">
        <v>950</v>
      </c>
      <c r="C734" s="17" t="s">
        <v>964</v>
      </c>
      <c r="D734" s="5" t="s">
        <v>951</v>
      </c>
      <c r="E734" s="18">
        <v>334</v>
      </c>
      <c r="F734" s="5" t="s">
        <v>965</v>
      </c>
      <c r="G734" s="13" t="str">
        <f>IF(COUNTIF($C$2:C733,C734)&gt;0,"",MAX($G$2:G733)+1)</f>
        <v/>
      </c>
      <c r="H734" s="19" t="str">
        <f>IF(C734=Console!$B$5,MAX($H$2:H733)+1,"")</f>
        <v/>
      </c>
    </row>
    <row r="735" spans="2:8" x14ac:dyDescent="0.55000000000000004">
      <c r="B735" s="5" t="s">
        <v>950</v>
      </c>
      <c r="C735" s="17" t="s">
        <v>967</v>
      </c>
      <c r="D735" s="5" t="s">
        <v>951</v>
      </c>
      <c r="E735" s="18">
        <v>146</v>
      </c>
      <c r="F735" s="5" t="s">
        <v>966</v>
      </c>
      <c r="G735" s="13">
        <f>IF(COUNTIF($C$2:C734,C735)&gt;0,"",MAX($G$2:G734)+1)</f>
        <v>357</v>
      </c>
      <c r="H735" s="19" t="str">
        <f>IF(C735=Console!$B$5,MAX($H$2:H734)+1,"")</f>
        <v/>
      </c>
    </row>
    <row r="736" spans="2:8" x14ac:dyDescent="0.55000000000000004">
      <c r="B736" s="5" t="s">
        <v>1166</v>
      </c>
      <c r="C736" s="17" t="s">
        <v>1171</v>
      </c>
      <c r="D736" s="5" t="s">
        <v>1167</v>
      </c>
      <c r="E736" s="18">
        <v>357</v>
      </c>
      <c r="F736" s="5" t="s">
        <v>1170</v>
      </c>
      <c r="G736" s="13">
        <f>IF(COUNTIF($C$2:C735,C736)&gt;0,"",MAX($G$2:G735)+1)</f>
        <v>358</v>
      </c>
      <c r="H736" s="19" t="str">
        <f>IF(C736=Console!$B$5,MAX($H$2:H735)+1,"")</f>
        <v/>
      </c>
    </row>
    <row r="737" spans="2:8" x14ac:dyDescent="0.55000000000000004">
      <c r="B737" s="5" t="s">
        <v>1189</v>
      </c>
      <c r="C737" s="17" t="s">
        <v>1198</v>
      </c>
      <c r="D737" s="5" t="s">
        <v>1190</v>
      </c>
      <c r="E737" s="18">
        <v>101</v>
      </c>
      <c r="F737" s="5" t="s">
        <v>1197</v>
      </c>
      <c r="G737" s="13">
        <f>IF(COUNTIF($C$2:C736,C737)&gt;0,"",MAX($G$2:G736)+1)</f>
        <v>359</v>
      </c>
      <c r="H737" s="19" t="str">
        <f>IF(C737=Console!$B$5,MAX($H$2:H736)+1,"")</f>
        <v/>
      </c>
    </row>
    <row r="738" spans="2:8" x14ac:dyDescent="0.55000000000000004">
      <c r="B738" s="5" t="s">
        <v>1189</v>
      </c>
      <c r="C738" s="17" t="s">
        <v>1200</v>
      </c>
      <c r="D738" s="5" t="s">
        <v>1190</v>
      </c>
      <c r="E738" s="18">
        <v>329</v>
      </c>
      <c r="F738" s="5" t="s">
        <v>1199</v>
      </c>
      <c r="G738" s="13">
        <f>IF(COUNTIF($C$2:C737,C738)&gt;0,"",MAX($G$2:G737)+1)</f>
        <v>360</v>
      </c>
      <c r="H738" s="19" t="str">
        <f>IF(C738=Console!$B$5,MAX($H$2:H737)+1,"")</f>
        <v/>
      </c>
    </row>
    <row r="739" spans="2:8" x14ac:dyDescent="0.55000000000000004">
      <c r="B739" s="5" t="s">
        <v>1189</v>
      </c>
      <c r="C739" s="17" t="s">
        <v>1200</v>
      </c>
      <c r="D739" s="5" t="s">
        <v>1190</v>
      </c>
      <c r="E739" s="18">
        <v>366</v>
      </c>
      <c r="F739" s="5" t="s">
        <v>1201</v>
      </c>
      <c r="G739" s="13" t="str">
        <f>IF(COUNTIF($C$2:C738,C739)&gt;0,"",MAX($G$2:G738)+1)</f>
        <v/>
      </c>
      <c r="H739" s="19" t="str">
        <f>IF(C739=Console!$B$5,MAX($H$2:H738)+1,"")</f>
        <v/>
      </c>
    </row>
    <row r="740" spans="2:8" x14ac:dyDescent="0.55000000000000004">
      <c r="B740" s="5" t="s">
        <v>1189</v>
      </c>
      <c r="C740" s="17" t="s">
        <v>1203</v>
      </c>
      <c r="D740" s="5" t="s">
        <v>1190</v>
      </c>
      <c r="E740" s="18">
        <v>316</v>
      </c>
      <c r="F740" s="5" t="s">
        <v>1202</v>
      </c>
      <c r="G740" s="13">
        <f>IF(COUNTIF($C$2:C739,C740)&gt;0,"",MAX($G$2:G739)+1)</f>
        <v>361</v>
      </c>
      <c r="H740" s="19" t="str">
        <f>IF(C740=Console!$B$5,MAX($H$2:H739)+1,"")</f>
        <v/>
      </c>
    </row>
    <row r="741" spans="2:8" x14ac:dyDescent="0.55000000000000004">
      <c r="B741" s="5" t="s">
        <v>1189</v>
      </c>
      <c r="C741" s="17" t="s">
        <v>1203</v>
      </c>
      <c r="D741" s="5" t="s">
        <v>1190</v>
      </c>
      <c r="E741" s="18">
        <v>258</v>
      </c>
      <c r="F741" s="5" t="s">
        <v>1204</v>
      </c>
      <c r="G741" s="13" t="str">
        <f>IF(COUNTIF($C$2:C740,C741)&gt;0,"",MAX($G$2:G740)+1)</f>
        <v/>
      </c>
      <c r="H741" s="19" t="str">
        <f>IF(C741=Console!$B$5,MAX($H$2:H740)+1,"")</f>
        <v/>
      </c>
    </row>
    <row r="742" spans="2:8" x14ac:dyDescent="0.55000000000000004">
      <c r="B742" s="5" t="s">
        <v>1189</v>
      </c>
      <c r="C742" s="17" t="s">
        <v>1206</v>
      </c>
      <c r="D742" s="5" t="s">
        <v>1190</v>
      </c>
      <c r="E742" s="18">
        <v>321</v>
      </c>
      <c r="F742" s="5" t="s">
        <v>1205</v>
      </c>
      <c r="G742" s="13">
        <f>IF(COUNTIF($C$2:C741,C742)&gt;0,"",MAX($G$2:G741)+1)</f>
        <v>362</v>
      </c>
      <c r="H742" s="19" t="str">
        <f>IF(C742=Console!$B$5,MAX($H$2:H741)+1,"")</f>
        <v/>
      </c>
    </row>
    <row r="743" spans="2:8" x14ac:dyDescent="0.55000000000000004">
      <c r="B743" s="5" t="s">
        <v>1189</v>
      </c>
      <c r="C743" s="17" t="s">
        <v>1208</v>
      </c>
      <c r="D743" s="5" t="s">
        <v>1190</v>
      </c>
      <c r="E743" s="18">
        <v>117</v>
      </c>
      <c r="F743" s="5" t="s">
        <v>1207</v>
      </c>
      <c r="G743" s="13">
        <f>IF(COUNTIF($C$2:C742,C743)&gt;0,"",MAX($G$2:G742)+1)</f>
        <v>363</v>
      </c>
      <c r="H743" s="19" t="str">
        <f>IF(C743=Console!$B$5,MAX($H$2:H742)+1,"")</f>
        <v/>
      </c>
    </row>
    <row r="744" spans="2:8" x14ac:dyDescent="0.55000000000000004">
      <c r="B744" s="5" t="s">
        <v>517</v>
      </c>
      <c r="C744" s="17" t="s">
        <v>536</v>
      </c>
      <c r="D744" s="5" t="s">
        <v>518</v>
      </c>
      <c r="E744" s="18">
        <v>103</v>
      </c>
      <c r="F744" s="5" t="s">
        <v>535</v>
      </c>
      <c r="G744" s="13">
        <f>IF(COUNTIF($C$2:C743,C744)&gt;0,"",MAX($G$2:G743)+1)</f>
        <v>364</v>
      </c>
      <c r="H744" s="19" t="str">
        <f>IF(C744=Console!$B$5,MAX($H$2:H743)+1,"")</f>
        <v/>
      </c>
    </row>
    <row r="745" spans="2:8" x14ac:dyDescent="0.55000000000000004">
      <c r="B745" s="5" t="s">
        <v>509</v>
      </c>
      <c r="C745" s="17" t="s">
        <v>512</v>
      </c>
      <c r="D745" s="5" t="s">
        <v>510</v>
      </c>
      <c r="E745" s="18">
        <v>224.5</v>
      </c>
      <c r="F745" s="5" t="s">
        <v>511</v>
      </c>
      <c r="G745" s="13">
        <f>IF(COUNTIF($C$2:C744,C745)&gt;0,"",MAX($G$2:G744)+1)</f>
        <v>365</v>
      </c>
      <c r="H745" s="19" t="str">
        <f>IF(C745=Console!$B$5,MAX($H$2:H744)+1,"")</f>
        <v/>
      </c>
    </row>
    <row r="746" spans="2:8" x14ac:dyDescent="0.55000000000000004">
      <c r="B746" s="5" t="s">
        <v>509</v>
      </c>
      <c r="C746" s="17" t="s">
        <v>512</v>
      </c>
      <c r="D746" s="5" t="s">
        <v>510</v>
      </c>
      <c r="E746" s="18">
        <v>67</v>
      </c>
      <c r="F746" s="5" t="s">
        <v>513</v>
      </c>
      <c r="G746" s="13" t="str">
        <f>IF(COUNTIF($C$2:C745,C746)&gt;0,"",MAX($G$2:G745)+1)</f>
        <v/>
      </c>
      <c r="H746" s="19" t="str">
        <f>IF(C746=Console!$B$5,MAX($H$2:H745)+1,"")</f>
        <v/>
      </c>
    </row>
    <row r="747" spans="2:8" x14ac:dyDescent="0.55000000000000004">
      <c r="B747" s="5" t="s">
        <v>509</v>
      </c>
      <c r="C747" s="17" t="s">
        <v>512</v>
      </c>
      <c r="D747" s="5" t="s">
        <v>510</v>
      </c>
      <c r="E747" s="18">
        <v>230</v>
      </c>
      <c r="F747" s="5" t="s">
        <v>514</v>
      </c>
      <c r="G747" s="13" t="str">
        <f>IF(COUNTIF($C$2:C746,C747)&gt;0,"",MAX($G$2:G746)+1)</f>
        <v/>
      </c>
      <c r="H747" s="19" t="str">
        <f>IF(C747=Console!$B$5,MAX($H$2:H746)+1,"")</f>
        <v/>
      </c>
    </row>
    <row r="748" spans="2:8" x14ac:dyDescent="0.55000000000000004">
      <c r="B748" s="5" t="s">
        <v>505</v>
      </c>
      <c r="C748" s="17" t="s">
        <v>508</v>
      </c>
      <c r="D748" s="5" t="s">
        <v>506</v>
      </c>
      <c r="E748" s="18">
        <v>18.3</v>
      </c>
      <c r="F748" s="5" t="s">
        <v>507</v>
      </c>
      <c r="G748" s="13">
        <f>IF(COUNTIF($C$2:C747,C748)&gt;0,"",MAX($G$2:G747)+1)</f>
        <v>366</v>
      </c>
      <c r="H748" s="19" t="str">
        <f>IF(C748=Console!$B$5,MAX($H$2:H747)+1,"")</f>
        <v/>
      </c>
    </row>
    <row r="749" spans="2:8" x14ac:dyDescent="0.55000000000000004">
      <c r="B749" s="5" t="s">
        <v>79</v>
      </c>
      <c r="C749" s="17" t="s">
        <v>90</v>
      </c>
      <c r="D749" s="5" t="s">
        <v>80</v>
      </c>
      <c r="E749" s="18">
        <v>332</v>
      </c>
      <c r="F749" s="5" t="s">
        <v>89</v>
      </c>
      <c r="G749" s="13">
        <f>IF(COUNTIF($C$2:C748,C749)&gt;0,"",MAX($G$2:G748)+1)</f>
        <v>367</v>
      </c>
      <c r="H749" s="19" t="str">
        <f>IF(C749=Console!$B$5,MAX($H$2:H748)+1,"")</f>
        <v/>
      </c>
    </row>
    <row r="750" spans="2:8" x14ac:dyDescent="0.55000000000000004">
      <c r="B750" s="5" t="s">
        <v>398</v>
      </c>
      <c r="C750" s="17" t="s">
        <v>405</v>
      </c>
      <c r="D750" s="5" t="s">
        <v>399</v>
      </c>
      <c r="E750" s="18">
        <v>349</v>
      </c>
      <c r="F750" s="5" t="s">
        <v>404</v>
      </c>
      <c r="G750" s="13">
        <f>IF(COUNTIF($C$2:C749,C750)&gt;0,"",MAX($G$2:G749)+1)</f>
        <v>368</v>
      </c>
      <c r="H750" s="19" t="str">
        <f>IF(C750=Console!$B$5,MAX($H$2:H749)+1,"")</f>
        <v/>
      </c>
    </row>
    <row r="751" spans="2:8" x14ac:dyDescent="0.55000000000000004">
      <c r="B751" s="5" t="s">
        <v>398</v>
      </c>
      <c r="C751" s="17" t="s">
        <v>405</v>
      </c>
      <c r="D751" s="5" t="s">
        <v>399</v>
      </c>
      <c r="E751" s="18">
        <v>352</v>
      </c>
      <c r="F751" s="5" t="s">
        <v>406</v>
      </c>
      <c r="G751" s="13" t="str">
        <f>IF(COUNTIF($C$2:C750,C751)&gt;0,"",MAX($G$2:G750)+1)</f>
        <v/>
      </c>
      <c r="H751" s="19" t="str">
        <f>IF(C751=Console!$B$5,MAX($H$2:H750)+1,"")</f>
        <v/>
      </c>
    </row>
    <row r="752" spans="2:8" x14ac:dyDescent="0.55000000000000004">
      <c r="B752" s="5" t="s">
        <v>398</v>
      </c>
      <c r="C752" s="17" t="s">
        <v>405</v>
      </c>
      <c r="D752" s="5" t="s">
        <v>399</v>
      </c>
      <c r="E752" s="18">
        <v>323.5</v>
      </c>
      <c r="F752" s="5" t="s">
        <v>407</v>
      </c>
      <c r="G752" s="13" t="str">
        <f>IF(COUNTIF($C$2:C751,C752)&gt;0,"",MAX($G$2:G751)+1)</f>
        <v/>
      </c>
      <c r="H752" s="19" t="str">
        <f>IF(C752=Console!$B$5,MAX($H$2:H751)+1,"")</f>
        <v/>
      </c>
    </row>
    <row r="753" spans="2:8" x14ac:dyDescent="0.55000000000000004">
      <c r="B753" s="5" t="s">
        <v>398</v>
      </c>
      <c r="C753" s="17" t="s">
        <v>405</v>
      </c>
      <c r="D753" s="5" t="s">
        <v>399</v>
      </c>
      <c r="E753" s="18">
        <v>341</v>
      </c>
      <c r="F753" s="5" t="s">
        <v>408</v>
      </c>
      <c r="G753" s="13" t="str">
        <f>IF(COUNTIF($C$2:C752,C753)&gt;0,"",MAX($G$2:G752)+1)</f>
        <v/>
      </c>
      <c r="H753" s="19" t="str">
        <f>IF(C753=Console!$B$5,MAX($H$2:H752)+1,"")</f>
        <v/>
      </c>
    </row>
    <row r="754" spans="2:8" x14ac:dyDescent="0.55000000000000004">
      <c r="B754" s="5" t="s">
        <v>398</v>
      </c>
      <c r="C754" s="17" t="s">
        <v>405</v>
      </c>
      <c r="D754" s="5" t="s">
        <v>399</v>
      </c>
      <c r="E754" s="18">
        <v>328.5</v>
      </c>
      <c r="F754" s="5" t="s">
        <v>409</v>
      </c>
      <c r="G754" s="13" t="str">
        <f>IF(COUNTIF($C$2:C753,C754)&gt;0,"",MAX($G$2:G753)+1)</f>
        <v/>
      </c>
      <c r="H754" s="19" t="str">
        <f>IF(C754=Console!$B$5,MAX($H$2:H753)+1,"")</f>
        <v/>
      </c>
    </row>
    <row r="755" spans="2:8" x14ac:dyDescent="0.55000000000000004">
      <c r="B755" s="5" t="s">
        <v>398</v>
      </c>
      <c r="C755" s="17" t="s">
        <v>405</v>
      </c>
      <c r="D755" s="5" t="s">
        <v>399</v>
      </c>
      <c r="E755" s="18">
        <v>337</v>
      </c>
      <c r="F755" s="5" t="s">
        <v>410</v>
      </c>
      <c r="G755" s="13" t="str">
        <f>IF(COUNTIF($C$2:C754,C755)&gt;0,"",MAX($G$2:G754)+1)</f>
        <v/>
      </c>
      <c r="H755" s="19" t="str">
        <f>IF(C755=Console!$B$5,MAX($H$2:H754)+1,"")</f>
        <v/>
      </c>
    </row>
    <row r="756" spans="2:8" x14ac:dyDescent="0.55000000000000004">
      <c r="B756" s="5" t="s">
        <v>398</v>
      </c>
      <c r="C756" s="17" t="s">
        <v>405</v>
      </c>
      <c r="D756" s="5" t="s">
        <v>399</v>
      </c>
      <c r="E756" s="18">
        <v>317.5</v>
      </c>
      <c r="F756" s="5" t="s">
        <v>411</v>
      </c>
      <c r="G756" s="13" t="str">
        <f>IF(COUNTIF($C$2:C755,C756)&gt;0,"",MAX($G$2:G755)+1)</f>
        <v/>
      </c>
      <c r="H756" s="19" t="str">
        <f>IF(C756=Console!$B$5,MAX($H$2:H755)+1,"")</f>
        <v/>
      </c>
    </row>
    <row r="757" spans="2:8" x14ac:dyDescent="0.55000000000000004">
      <c r="B757" s="5" t="s">
        <v>398</v>
      </c>
      <c r="C757" s="17" t="s">
        <v>405</v>
      </c>
      <c r="D757" s="5" t="s">
        <v>399</v>
      </c>
      <c r="E757" s="18">
        <v>361</v>
      </c>
      <c r="F757" s="5" t="s">
        <v>412</v>
      </c>
      <c r="G757" s="13" t="str">
        <f>IF(COUNTIF($C$2:C756,C757)&gt;0,"",MAX($G$2:G756)+1)</f>
        <v/>
      </c>
      <c r="H757" s="19" t="str">
        <f>IF(C757=Console!$B$5,MAX($H$2:H756)+1,"")</f>
        <v/>
      </c>
    </row>
    <row r="758" spans="2:8" x14ac:dyDescent="0.55000000000000004">
      <c r="B758" s="5" t="s">
        <v>398</v>
      </c>
      <c r="C758" s="17" t="s">
        <v>405</v>
      </c>
      <c r="D758" s="5" t="s">
        <v>399</v>
      </c>
      <c r="E758" s="18">
        <v>338.5</v>
      </c>
      <c r="F758" s="5" t="s">
        <v>413</v>
      </c>
      <c r="G758" s="13" t="str">
        <f>IF(COUNTIF($C$2:C757,C758)&gt;0,"",MAX($G$2:G757)+1)</f>
        <v/>
      </c>
      <c r="H758" s="19" t="str">
        <f>IF(C758=Console!$B$5,MAX($H$2:H757)+1,"")</f>
        <v/>
      </c>
    </row>
    <row r="759" spans="2:8" x14ac:dyDescent="0.55000000000000004">
      <c r="B759" s="5" t="s">
        <v>398</v>
      </c>
      <c r="C759" s="17" t="s">
        <v>405</v>
      </c>
      <c r="D759" s="5" t="s">
        <v>399</v>
      </c>
      <c r="E759" s="18">
        <v>335.5</v>
      </c>
      <c r="F759" s="5" t="s">
        <v>414</v>
      </c>
      <c r="G759" s="13" t="str">
        <f>IF(COUNTIF($C$2:C758,C759)&gt;0,"",MAX($G$2:G758)+1)</f>
        <v/>
      </c>
      <c r="H759" s="19" t="str">
        <f>IF(C759=Console!$B$5,MAX($H$2:H758)+1,"")</f>
        <v/>
      </c>
    </row>
    <row r="760" spans="2:8" x14ac:dyDescent="0.55000000000000004">
      <c r="B760" s="5" t="s">
        <v>398</v>
      </c>
      <c r="C760" s="17" t="s">
        <v>405</v>
      </c>
      <c r="D760" s="5" t="s">
        <v>399</v>
      </c>
      <c r="E760" s="18">
        <v>310</v>
      </c>
      <c r="F760" s="5" t="s">
        <v>415</v>
      </c>
      <c r="G760" s="13" t="str">
        <f>IF(COUNTIF($C$2:C759,C760)&gt;0,"",MAX($G$2:G759)+1)</f>
        <v/>
      </c>
      <c r="H760" s="19" t="str">
        <f>IF(C760=Console!$B$5,MAX($H$2:H759)+1,"")</f>
        <v/>
      </c>
    </row>
    <row r="761" spans="2:8" x14ac:dyDescent="0.55000000000000004">
      <c r="B761" s="5" t="s">
        <v>398</v>
      </c>
      <c r="C761" s="17" t="s">
        <v>405</v>
      </c>
      <c r="D761" s="5" t="s">
        <v>399</v>
      </c>
      <c r="E761" s="18">
        <v>342</v>
      </c>
      <c r="F761" s="5" t="s">
        <v>416</v>
      </c>
      <c r="G761" s="13" t="str">
        <f>IF(COUNTIF($C$2:C760,C761)&gt;0,"",MAX($G$2:G760)+1)</f>
        <v/>
      </c>
      <c r="H761" s="19" t="str">
        <f>IF(C761=Console!$B$5,MAX($H$2:H760)+1,"")</f>
        <v/>
      </c>
    </row>
    <row r="762" spans="2:8" x14ac:dyDescent="0.55000000000000004">
      <c r="B762" s="5" t="s">
        <v>398</v>
      </c>
      <c r="C762" s="17" t="s">
        <v>405</v>
      </c>
      <c r="D762" s="5" t="s">
        <v>399</v>
      </c>
      <c r="E762" s="18">
        <v>346.5</v>
      </c>
      <c r="F762" s="5" t="s">
        <v>417</v>
      </c>
      <c r="G762" s="13" t="str">
        <f>IF(COUNTIF($C$2:C761,C762)&gt;0,"",MAX($G$2:G761)+1)</f>
        <v/>
      </c>
      <c r="H762" s="19" t="str">
        <f>IF(C762=Console!$B$5,MAX($H$2:H761)+1,"")</f>
        <v/>
      </c>
    </row>
    <row r="763" spans="2:8" x14ac:dyDescent="0.55000000000000004">
      <c r="B763" s="5" t="s">
        <v>398</v>
      </c>
      <c r="C763" s="17" t="s">
        <v>405</v>
      </c>
      <c r="D763" s="5" t="s">
        <v>399</v>
      </c>
      <c r="E763" s="18">
        <v>357</v>
      </c>
      <c r="F763" s="5" t="s">
        <v>418</v>
      </c>
      <c r="G763" s="13" t="str">
        <f>IF(COUNTIF($C$2:C762,C763)&gt;0,"",MAX($G$2:G762)+1)</f>
        <v/>
      </c>
      <c r="H763" s="19" t="str">
        <f>IF(C763=Console!$B$5,MAX($H$2:H762)+1,"")</f>
        <v/>
      </c>
    </row>
    <row r="764" spans="2:8" x14ac:dyDescent="0.55000000000000004">
      <c r="B764" s="5" t="s">
        <v>398</v>
      </c>
      <c r="C764" s="17" t="s">
        <v>405</v>
      </c>
      <c r="D764" s="5" t="s">
        <v>399</v>
      </c>
      <c r="E764" s="18">
        <v>328</v>
      </c>
      <c r="F764" s="5" t="s">
        <v>419</v>
      </c>
      <c r="G764" s="13" t="str">
        <f>IF(COUNTIF($C$2:C763,C764)&gt;0,"",MAX($G$2:G763)+1)</f>
        <v/>
      </c>
      <c r="H764" s="19" t="str">
        <f>IF(C764=Console!$B$5,MAX($H$2:H763)+1,"")</f>
        <v/>
      </c>
    </row>
    <row r="765" spans="2:8" x14ac:dyDescent="0.55000000000000004">
      <c r="B765" s="5" t="s">
        <v>398</v>
      </c>
      <c r="C765" s="17" t="s">
        <v>405</v>
      </c>
      <c r="D765" s="5" t="s">
        <v>399</v>
      </c>
      <c r="E765" s="18">
        <v>268</v>
      </c>
      <c r="F765" s="5" t="s">
        <v>420</v>
      </c>
      <c r="G765" s="13" t="str">
        <f>IF(COUNTIF($C$2:C764,C765)&gt;0,"",MAX($G$2:G764)+1)</f>
        <v/>
      </c>
      <c r="H765" s="19" t="str">
        <f>IF(C765=Console!$B$5,MAX($H$2:H764)+1,"")</f>
        <v/>
      </c>
    </row>
    <row r="766" spans="2:8" x14ac:dyDescent="0.55000000000000004">
      <c r="B766" s="5" t="s">
        <v>398</v>
      </c>
      <c r="C766" s="17" t="s">
        <v>405</v>
      </c>
      <c r="D766" s="5" t="s">
        <v>399</v>
      </c>
      <c r="E766" s="18">
        <v>392</v>
      </c>
      <c r="F766" s="5" t="s">
        <v>421</v>
      </c>
      <c r="G766" s="13" t="str">
        <f>IF(COUNTIF($C$2:C765,C766)&gt;0,"",MAX($G$2:G765)+1)</f>
        <v/>
      </c>
      <c r="H766" s="19" t="str">
        <f>IF(C766=Console!$B$5,MAX($H$2:H765)+1,"")</f>
        <v/>
      </c>
    </row>
    <row r="767" spans="2:8" x14ac:dyDescent="0.55000000000000004">
      <c r="B767" s="5" t="s">
        <v>398</v>
      </c>
      <c r="C767" s="17" t="s">
        <v>405</v>
      </c>
      <c r="D767" s="5" t="s">
        <v>399</v>
      </c>
      <c r="E767" s="18">
        <v>324</v>
      </c>
      <c r="F767" s="5" t="s">
        <v>422</v>
      </c>
      <c r="G767" s="13" t="str">
        <f>IF(COUNTIF($C$2:C766,C767)&gt;0,"",MAX($G$2:G766)+1)</f>
        <v/>
      </c>
      <c r="H767" s="19" t="str">
        <f>IF(C767=Console!$B$5,MAX($H$2:H766)+1,"")</f>
        <v/>
      </c>
    </row>
    <row r="768" spans="2:8" x14ac:dyDescent="0.55000000000000004">
      <c r="B768" s="5" t="s">
        <v>398</v>
      </c>
      <c r="C768" s="17" t="s">
        <v>405</v>
      </c>
      <c r="D768" s="5" t="s">
        <v>399</v>
      </c>
      <c r="E768" s="18">
        <v>393</v>
      </c>
      <c r="F768" s="5" t="s">
        <v>423</v>
      </c>
      <c r="G768" s="13" t="str">
        <f>IF(COUNTIF($C$2:C767,C768)&gt;0,"",MAX($G$2:G767)+1)</f>
        <v/>
      </c>
      <c r="H768" s="19" t="str">
        <f>IF(C768=Console!$B$5,MAX($H$2:H767)+1,"")</f>
        <v/>
      </c>
    </row>
    <row r="769" spans="2:8" x14ac:dyDescent="0.55000000000000004">
      <c r="B769" s="5" t="s">
        <v>398</v>
      </c>
      <c r="C769" s="17" t="s">
        <v>405</v>
      </c>
      <c r="D769" s="5" t="s">
        <v>399</v>
      </c>
      <c r="E769" s="18">
        <v>381</v>
      </c>
      <c r="F769" s="5" t="s">
        <v>424</v>
      </c>
      <c r="G769" s="13" t="str">
        <f>IF(COUNTIF($C$2:C768,C769)&gt;0,"",MAX($G$2:G768)+1)</f>
        <v/>
      </c>
      <c r="H769" s="19" t="str">
        <f>IF(C769=Console!$B$5,MAX($H$2:H768)+1,"")</f>
        <v/>
      </c>
    </row>
    <row r="770" spans="2:8" x14ac:dyDescent="0.55000000000000004">
      <c r="B770" s="5" t="s">
        <v>398</v>
      </c>
      <c r="C770" s="17" t="s">
        <v>405</v>
      </c>
      <c r="D770" s="5" t="s">
        <v>399</v>
      </c>
      <c r="E770" s="18">
        <v>386</v>
      </c>
      <c r="F770" s="5" t="s">
        <v>425</v>
      </c>
      <c r="G770" s="13" t="str">
        <f>IF(COUNTIF($C$2:C769,C770)&gt;0,"",MAX($G$2:G769)+1)</f>
        <v/>
      </c>
      <c r="H770" s="19" t="str">
        <f>IF(C770=Console!$B$5,MAX($H$2:H769)+1,"")</f>
        <v/>
      </c>
    </row>
    <row r="771" spans="2:8" x14ac:dyDescent="0.55000000000000004">
      <c r="B771" s="5" t="s">
        <v>398</v>
      </c>
      <c r="C771" s="17" t="s">
        <v>405</v>
      </c>
      <c r="D771" s="5" t="s">
        <v>399</v>
      </c>
      <c r="E771" s="18">
        <v>341</v>
      </c>
      <c r="F771" s="5" t="s">
        <v>426</v>
      </c>
      <c r="G771" s="13" t="str">
        <f>IF(COUNTIF($C$2:C770,C771)&gt;0,"",MAX($G$2:G770)+1)</f>
        <v/>
      </c>
      <c r="H771" s="19" t="str">
        <f>IF(C771=Console!$B$5,MAX($H$2:H770)+1,"")</f>
        <v/>
      </c>
    </row>
    <row r="772" spans="2:8" x14ac:dyDescent="0.55000000000000004">
      <c r="B772" s="5" t="s">
        <v>398</v>
      </c>
      <c r="C772" s="17" t="s">
        <v>405</v>
      </c>
      <c r="D772" s="5" t="s">
        <v>399</v>
      </c>
      <c r="E772" s="18">
        <v>353</v>
      </c>
      <c r="F772" s="5" t="s">
        <v>427</v>
      </c>
      <c r="G772" s="13" t="str">
        <f>IF(COUNTIF($C$2:C771,C772)&gt;0,"",MAX($G$2:G771)+1)</f>
        <v/>
      </c>
      <c r="H772" s="19" t="str">
        <f>IF(C772=Console!$B$5,MAX($H$2:H771)+1,"")</f>
        <v/>
      </c>
    </row>
    <row r="773" spans="2:8" x14ac:dyDescent="0.55000000000000004">
      <c r="B773" s="5" t="s">
        <v>398</v>
      </c>
      <c r="C773" s="17" t="s">
        <v>405</v>
      </c>
      <c r="D773" s="5" t="s">
        <v>399</v>
      </c>
      <c r="E773" s="18">
        <v>330</v>
      </c>
      <c r="F773" s="5" t="s">
        <v>428</v>
      </c>
      <c r="G773" s="13" t="str">
        <f>IF(COUNTIF($C$2:C772,C773)&gt;0,"",MAX($G$2:G772)+1)</f>
        <v/>
      </c>
      <c r="H773" s="19" t="str">
        <f>IF(C773=Console!$B$5,MAX($H$2:H772)+1,"")</f>
        <v/>
      </c>
    </row>
    <row r="774" spans="2:8" x14ac:dyDescent="0.55000000000000004">
      <c r="B774" s="5" t="s">
        <v>398</v>
      </c>
      <c r="C774" s="17" t="s">
        <v>405</v>
      </c>
      <c r="D774" s="5" t="s">
        <v>399</v>
      </c>
      <c r="E774" s="18">
        <v>344</v>
      </c>
      <c r="F774" s="5" t="s">
        <v>429</v>
      </c>
      <c r="G774" s="13" t="str">
        <f>IF(COUNTIF($C$2:C773,C774)&gt;0,"",MAX($G$2:G773)+1)</f>
        <v/>
      </c>
      <c r="H774" s="19" t="str">
        <f>IF(C774=Console!$B$5,MAX($H$2:H773)+1,"")</f>
        <v/>
      </c>
    </row>
    <row r="775" spans="2:8" x14ac:dyDescent="0.55000000000000004">
      <c r="B775" s="5" t="s">
        <v>398</v>
      </c>
      <c r="C775" s="17" t="s">
        <v>405</v>
      </c>
      <c r="D775" s="5" t="s">
        <v>399</v>
      </c>
      <c r="E775" s="18">
        <v>349.5</v>
      </c>
      <c r="F775" s="5" t="s">
        <v>430</v>
      </c>
      <c r="G775" s="13" t="str">
        <f>IF(COUNTIF($C$2:C774,C775)&gt;0,"",MAX($G$2:G774)+1)</f>
        <v/>
      </c>
      <c r="H775" s="19" t="str">
        <f>IF(C775=Console!$B$5,MAX($H$2:H774)+1,"")</f>
        <v/>
      </c>
    </row>
    <row r="776" spans="2:8" x14ac:dyDescent="0.55000000000000004">
      <c r="B776" s="5" t="s">
        <v>936</v>
      </c>
      <c r="C776" s="17" t="s">
        <v>938</v>
      </c>
      <c r="D776" s="5" t="s">
        <v>937</v>
      </c>
      <c r="E776" s="18">
        <v>441</v>
      </c>
      <c r="F776" s="5" t="s">
        <v>345</v>
      </c>
      <c r="G776" s="13">
        <f>IF(COUNTIF($C$2:C775,C776)&gt;0,"",MAX($G$2:G775)+1)</f>
        <v>369</v>
      </c>
      <c r="H776" s="19" t="str">
        <f>IF(C776=Console!$B$5,MAX($H$2:H775)+1,"")</f>
        <v/>
      </c>
    </row>
    <row r="777" spans="2:8" x14ac:dyDescent="0.55000000000000004">
      <c r="B777" s="5" t="s">
        <v>936</v>
      </c>
      <c r="C777" s="17" t="s">
        <v>939</v>
      </c>
      <c r="D777" s="5" t="s">
        <v>937</v>
      </c>
      <c r="E777" s="18" t="s">
        <v>2515</v>
      </c>
      <c r="F777" s="5" t="s">
        <v>345</v>
      </c>
      <c r="G777" s="13">
        <f>IF(COUNTIF($C$2:C776,C777)&gt;0,"",MAX($G$2:G776)+1)</f>
        <v>370</v>
      </c>
      <c r="H777" s="19" t="str">
        <f>IF(C777=Console!$B$5,MAX($H$2:H776)+1,"")</f>
        <v/>
      </c>
    </row>
    <row r="778" spans="2:8" x14ac:dyDescent="0.55000000000000004">
      <c r="B778" s="5" t="s">
        <v>936</v>
      </c>
      <c r="C778" s="17" t="s">
        <v>940</v>
      </c>
      <c r="D778" s="5" t="s">
        <v>937</v>
      </c>
      <c r="E778" s="18" t="s">
        <v>2516</v>
      </c>
      <c r="F778" s="5" t="s">
        <v>345</v>
      </c>
      <c r="G778" s="13">
        <f>IF(COUNTIF($C$2:C777,C778)&gt;0,"",MAX($G$2:G777)+1)</f>
        <v>371</v>
      </c>
      <c r="H778" s="19" t="str">
        <f>IF(C778=Console!$B$5,MAX($H$2:H777)+1,"")</f>
        <v/>
      </c>
    </row>
    <row r="779" spans="2:8" x14ac:dyDescent="0.55000000000000004">
      <c r="B779" s="5" t="s">
        <v>936</v>
      </c>
      <c r="C779" s="17" t="s">
        <v>941</v>
      </c>
      <c r="D779" s="5" t="s">
        <v>937</v>
      </c>
      <c r="E779" s="18">
        <v>66</v>
      </c>
      <c r="F779" s="5" t="s">
        <v>345</v>
      </c>
      <c r="G779" s="13">
        <f>IF(COUNTIF($C$2:C778,C779)&gt;0,"",MAX($G$2:G778)+1)</f>
        <v>372</v>
      </c>
      <c r="H779" s="19" t="str">
        <f>IF(C779=Console!$B$5,MAX($H$2:H778)+1,"")</f>
        <v/>
      </c>
    </row>
    <row r="780" spans="2:8" x14ac:dyDescent="0.55000000000000004">
      <c r="B780" s="5" t="s">
        <v>936</v>
      </c>
      <c r="C780" s="17" t="s">
        <v>942</v>
      </c>
      <c r="D780" s="5" t="s">
        <v>937</v>
      </c>
      <c r="E780" s="18" t="s">
        <v>2517</v>
      </c>
      <c r="F780" s="5" t="s">
        <v>345</v>
      </c>
      <c r="G780" s="13">
        <f>IF(COUNTIF($C$2:C779,C780)&gt;0,"",MAX($G$2:G779)+1)</f>
        <v>373</v>
      </c>
      <c r="H780" s="19" t="str">
        <f>IF(C780=Console!$B$5,MAX($H$2:H779)+1,"")</f>
        <v/>
      </c>
    </row>
    <row r="781" spans="2:8" x14ac:dyDescent="0.55000000000000004">
      <c r="B781" s="5" t="s">
        <v>936</v>
      </c>
      <c r="C781" s="17" t="s">
        <v>943</v>
      </c>
      <c r="D781" s="5" t="s">
        <v>937</v>
      </c>
      <c r="E781" s="18">
        <v>925</v>
      </c>
      <c r="F781" s="5" t="s">
        <v>345</v>
      </c>
      <c r="G781" s="13">
        <f>IF(COUNTIF($C$2:C780,C781)&gt;0,"",MAX($G$2:G780)+1)</f>
        <v>374</v>
      </c>
      <c r="H781" s="19" t="str">
        <f>IF(C781=Console!$B$5,MAX($H$2:H780)+1,"")</f>
        <v/>
      </c>
    </row>
    <row r="782" spans="2:8" x14ac:dyDescent="0.55000000000000004">
      <c r="B782" s="5" t="s">
        <v>936</v>
      </c>
      <c r="C782" s="17" t="s">
        <v>944</v>
      </c>
      <c r="D782" s="5" t="s">
        <v>937</v>
      </c>
      <c r="E782" s="18">
        <v>382</v>
      </c>
      <c r="F782" s="5" t="s">
        <v>345</v>
      </c>
      <c r="G782" s="13">
        <f>IF(COUNTIF($C$2:C781,C782)&gt;0,"",MAX($G$2:G781)+1)</f>
        <v>375</v>
      </c>
      <c r="H782" s="19" t="str">
        <f>IF(C782=Console!$B$5,MAX($H$2:H781)+1,"")</f>
        <v/>
      </c>
    </row>
    <row r="783" spans="2:8" x14ac:dyDescent="0.55000000000000004">
      <c r="B783" s="5" t="s">
        <v>936</v>
      </c>
      <c r="C783" s="17" t="s">
        <v>945</v>
      </c>
      <c r="D783" s="5" t="s">
        <v>937</v>
      </c>
      <c r="E783" s="18" t="s">
        <v>2518</v>
      </c>
      <c r="F783" s="5" t="s">
        <v>345</v>
      </c>
      <c r="G783" s="13">
        <f>IF(COUNTIF($C$2:C782,C783)&gt;0,"",MAX($G$2:G782)+1)</f>
        <v>376</v>
      </c>
      <c r="H783" s="19" t="str">
        <f>IF(C783=Console!$B$5,MAX($H$2:H782)+1,"")</f>
        <v/>
      </c>
    </row>
    <row r="784" spans="2:8" x14ac:dyDescent="0.55000000000000004">
      <c r="B784" s="5" t="s">
        <v>936</v>
      </c>
      <c r="C784" s="17" t="s">
        <v>946</v>
      </c>
      <c r="D784" s="5" t="s">
        <v>937</v>
      </c>
      <c r="E784" s="18" t="s">
        <v>2519</v>
      </c>
      <c r="F784" s="5" t="s">
        <v>345</v>
      </c>
      <c r="G784" s="13">
        <f>IF(COUNTIF($C$2:C783,C784)&gt;0,"",MAX($G$2:G783)+1)</f>
        <v>377</v>
      </c>
      <c r="H784" s="19" t="str">
        <f>IF(C784=Console!$B$5,MAX($H$2:H783)+1,"")</f>
        <v/>
      </c>
    </row>
    <row r="785" spans="2:8" x14ac:dyDescent="0.55000000000000004">
      <c r="B785" s="5" t="s">
        <v>936</v>
      </c>
      <c r="C785" s="17" t="s">
        <v>947</v>
      </c>
      <c r="D785" s="5" t="s">
        <v>937</v>
      </c>
      <c r="E785" s="18">
        <v>625</v>
      </c>
      <c r="F785" s="5" t="s">
        <v>345</v>
      </c>
      <c r="G785" s="13">
        <f>IF(COUNTIF($C$2:C784,C785)&gt;0,"",MAX($G$2:G784)+1)</f>
        <v>378</v>
      </c>
      <c r="H785" s="19" t="str">
        <f>IF(C785=Console!$B$5,MAX($H$2:H784)+1,"")</f>
        <v/>
      </c>
    </row>
    <row r="786" spans="2:8" x14ac:dyDescent="0.55000000000000004">
      <c r="B786" s="5" t="s">
        <v>936</v>
      </c>
      <c r="C786" s="17" t="s">
        <v>948</v>
      </c>
      <c r="D786" s="5" t="s">
        <v>937</v>
      </c>
      <c r="E786" s="18" t="s">
        <v>2520</v>
      </c>
      <c r="F786" s="5" t="s">
        <v>345</v>
      </c>
      <c r="G786" s="13">
        <f>IF(COUNTIF($C$2:C785,C786)&gt;0,"",MAX($G$2:G785)+1)</f>
        <v>379</v>
      </c>
      <c r="H786" s="19" t="str">
        <f>IF(C786=Console!$B$5,MAX($H$2:H785)+1,"")</f>
        <v/>
      </c>
    </row>
    <row r="787" spans="2:8" x14ac:dyDescent="0.55000000000000004">
      <c r="B787" s="5" t="s">
        <v>936</v>
      </c>
      <c r="C787" s="17" t="s">
        <v>949</v>
      </c>
      <c r="D787" s="5" t="s">
        <v>937</v>
      </c>
      <c r="E787" s="18" t="s">
        <v>2521</v>
      </c>
      <c r="F787" s="5" t="s">
        <v>345</v>
      </c>
      <c r="G787" s="13">
        <f>IF(COUNTIF($C$2:C786,C787)&gt;0,"",MAX($G$2:G786)+1)</f>
        <v>380</v>
      </c>
      <c r="H787" s="19" t="str">
        <f>IF(C787=Console!$B$5,MAX($H$2:H786)+1,"")</f>
        <v/>
      </c>
    </row>
    <row r="788" spans="2:8" x14ac:dyDescent="0.55000000000000004">
      <c r="B788" s="5" t="s">
        <v>917</v>
      </c>
      <c r="C788" s="17" t="s">
        <v>919</v>
      </c>
      <c r="D788" s="5" t="s">
        <v>918</v>
      </c>
      <c r="E788" s="18">
        <v>884</v>
      </c>
      <c r="F788" s="5" t="s">
        <v>345</v>
      </c>
      <c r="G788" s="13">
        <f>IF(COUNTIF($C$2:C787,C788)&gt;0,"",MAX($G$2:G787)+1)</f>
        <v>381</v>
      </c>
      <c r="H788" s="19" t="str">
        <f>IF(C788=Console!$B$5,MAX($H$2:H787)+1,"")</f>
        <v/>
      </c>
    </row>
    <row r="789" spans="2:8" x14ac:dyDescent="0.55000000000000004">
      <c r="B789" s="5" t="s">
        <v>917</v>
      </c>
      <c r="C789" s="17" t="s">
        <v>920</v>
      </c>
      <c r="D789" s="5" t="s">
        <v>918</v>
      </c>
      <c r="E789" s="18">
        <v>323</v>
      </c>
      <c r="F789" s="5" t="s">
        <v>345</v>
      </c>
      <c r="G789" s="13">
        <f>IF(COUNTIF($C$2:C788,C789)&gt;0,"",MAX($G$2:G788)+1)</f>
        <v>382</v>
      </c>
      <c r="H789" s="19" t="str">
        <f>IF(C789=Console!$B$5,MAX($H$2:H788)+1,"")</f>
        <v/>
      </c>
    </row>
    <row r="790" spans="2:8" x14ac:dyDescent="0.55000000000000004">
      <c r="B790" s="5" t="s">
        <v>917</v>
      </c>
      <c r="C790" s="17" t="s">
        <v>921</v>
      </c>
      <c r="D790" s="5" t="s">
        <v>918</v>
      </c>
      <c r="E790" s="18" t="s">
        <v>2522</v>
      </c>
      <c r="F790" s="5" t="s">
        <v>345</v>
      </c>
      <c r="G790" s="13">
        <f>IF(COUNTIF($C$2:C789,C790)&gt;0,"",MAX($G$2:G789)+1)</f>
        <v>383</v>
      </c>
      <c r="H790" s="19" t="str">
        <f>IF(C790=Console!$B$5,MAX($H$2:H789)+1,"")</f>
        <v/>
      </c>
    </row>
    <row r="791" spans="2:8" x14ac:dyDescent="0.55000000000000004">
      <c r="B791" s="5" t="s">
        <v>917</v>
      </c>
      <c r="C791" s="17" t="s">
        <v>922</v>
      </c>
      <c r="D791" s="5" t="s">
        <v>918</v>
      </c>
      <c r="E791" s="18" t="s">
        <v>2523</v>
      </c>
      <c r="F791" s="5" t="s">
        <v>345</v>
      </c>
      <c r="G791" s="13">
        <f>IF(COUNTIF($C$2:C790,C791)&gt;0,"",MAX($G$2:G790)+1)</f>
        <v>384</v>
      </c>
      <c r="H791" s="19" t="str">
        <f>IF(C791=Console!$B$5,MAX($H$2:H790)+1,"")</f>
        <v/>
      </c>
    </row>
    <row r="792" spans="2:8" x14ac:dyDescent="0.55000000000000004">
      <c r="B792" s="5" t="s">
        <v>917</v>
      </c>
      <c r="C792" s="17" t="s">
        <v>923</v>
      </c>
      <c r="D792" s="5" t="s">
        <v>918</v>
      </c>
      <c r="E792" s="18">
        <v>840</v>
      </c>
      <c r="F792" s="5" t="s">
        <v>345</v>
      </c>
      <c r="G792" s="13">
        <f>IF(COUNTIF($C$2:C791,C792)&gt;0,"",MAX($G$2:G791)+1)</f>
        <v>385</v>
      </c>
      <c r="H792" s="19" t="str">
        <f>IF(C792=Console!$B$5,MAX($H$2:H791)+1,"")</f>
        <v/>
      </c>
    </row>
    <row r="793" spans="2:8" x14ac:dyDescent="0.55000000000000004">
      <c r="B793" s="5" t="s">
        <v>917</v>
      </c>
      <c r="C793" s="17" t="s">
        <v>924</v>
      </c>
      <c r="D793" s="5" t="s">
        <v>918</v>
      </c>
      <c r="E793" s="18" t="s">
        <v>2524</v>
      </c>
      <c r="F793" s="5" t="s">
        <v>345</v>
      </c>
      <c r="G793" s="13">
        <f>IF(COUNTIF($C$2:C792,C793)&gt;0,"",MAX($G$2:G792)+1)</f>
        <v>386</v>
      </c>
      <c r="H793" s="19" t="str">
        <f>IF(C793=Console!$B$5,MAX($H$2:H792)+1,"")</f>
        <v/>
      </c>
    </row>
    <row r="794" spans="2:8" x14ac:dyDescent="0.55000000000000004">
      <c r="B794" s="5" t="s">
        <v>38</v>
      </c>
      <c r="C794" s="17" t="s">
        <v>47</v>
      </c>
      <c r="D794" s="5" t="s">
        <v>39</v>
      </c>
      <c r="E794" s="18">
        <v>84.49</v>
      </c>
      <c r="F794" s="5" t="s">
        <v>46</v>
      </c>
      <c r="G794" s="13">
        <f>IF(COUNTIF($C$2:C793,C794)&gt;0,"",MAX($G$2:G793)+1)</f>
        <v>387</v>
      </c>
      <c r="H794" s="19" t="str">
        <f>IF(C794=Console!$B$5,MAX($H$2:H793)+1,"")</f>
        <v/>
      </c>
    </row>
    <row r="795" spans="2:8" x14ac:dyDescent="0.55000000000000004">
      <c r="B795" s="5" t="s">
        <v>38</v>
      </c>
      <c r="C795" s="17" t="s">
        <v>51</v>
      </c>
      <c r="D795" s="5" t="s">
        <v>39</v>
      </c>
      <c r="E795" s="18">
        <v>149.99</v>
      </c>
      <c r="F795" s="5" t="s">
        <v>50</v>
      </c>
      <c r="G795" s="13">
        <f>IF(COUNTIF($C$2:C794,C795)&gt;0,"",MAX($G$2:G794)+1)</f>
        <v>388</v>
      </c>
      <c r="H795" s="19" t="str">
        <f>IF(C795=Console!$B$5,MAX($H$2:H794)+1,"")</f>
        <v/>
      </c>
    </row>
    <row r="796" spans="2:8" x14ac:dyDescent="0.55000000000000004">
      <c r="B796" s="5" t="s">
        <v>38</v>
      </c>
      <c r="C796" s="17" t="s">
        <v>49</v>
      </c>
      <c r="D796" s="5" t="s">
        <v>39</v>
      </c>
      <c r="E796" s="18">
        <v>92.99</v>
      </c>
      <c r="F796" s="5" t="s">
        <v>48</v>
      </c>
      <c r="G796" s="13">
        <f>IF(COUNTIF($C$2:C795,C796)&gt;0,"",MAX($G$2:G795)+1)</f>
        <v>389</v>
      </c>
      <c r="H796" s="19" t="str">
        <f>IF(C796=Console!$B$5,MAX($H$2:H795)+1,"")</f>
        <v/>
      </c>
    </row>
    <row r="797" spans="2:8" x14ac:dyDescent="0.55000000000000004">
      <c r="B797" s="5" t="s">
        <v>441</v>
      </c>
      <c r="C797" s="17" t="s">
        <v>444</v>
      </c>
      <c r="D797" s="5" t="s">
        <v>442</v>
      </c>
      <c r="E797" s="18">
        <v>549.5</v>
      </c>
      <c r="F797" s="5" t="s">
        <v>443</v>
      </c>
      <c r="G797" s="13">
        <f>IF(COUNTIF($C$2:C796,C797)&gt;0,"",MAX($G$2:G796)+1)</f>
        <v>390</v>
      </c>
      <c r="H797" s="19" t="str">
        <f>IF(C797=Console!$B$5,MAX($H$2:H796)+1,"")</f>
        <v/>
      </c>
    </row>
    <row r="798" spans="2:8" x14ac:dyDescent="0.55000000000000004">
      <c r="B798" s="5" t="s">
        <v>38</v>
      </c>
      <c r="C798" s="17" t="s">
        <v>41</v>
      </c>
      <c r="D798" s="5" t="s">
        <v>39</v>
      </c>
      <c r="E798" s="18">
        <v>148</v>
      </c>
      <c r="F798" s="5" t="s">
        <v>40</v>
      </c>
      <c r="G798" s="13">
        <f>IF(COUNTIF($C$2:C797,C798)&gt;0,"",MAX($G$2:G797)+1)</f>
        <v>391</v>
      </c>
      <c r="H798" s="19" t="str">
        <f>IF(C798=Console!$B$5,MAX($H$2:H797)+1,"")</f>
        <v/>
      </c>
    </row>
    <row r="799" spans="2:8" x14ac:dyDescent="0.55000000000000004">
      <c r="B799" s="5" t="s">
        <v>38</v>
      </c>
      <c r="C799" s="17" t="s">
        <v>43</v>
      </c>
      <c r="D799" s="5" t="s">
        <v>39</v>
      </c>
      <c r="E799" s="18">
        <v>152</v>
      </c>
      <c r="F799" s="5" t="s">
        <v>42</v>
      </c>
      <c r="G799" s="13">
        <f>IF(COUNTIF($C$2:C798,C799)&gt;0,"",MAX($G$2:G798)+1)</f>
        <v>392</v>
      </c>
      <c r="H799" s="19" t="str">
        <f>IF(C799=Console!$B$5,MAX($H$2:H798)+1,"")</f>
        <v/>
      </c>
    </row>
    <row r="800" spans="2:8" x14ac:dyDescent="0.55000000000000004">
      <c r="B800" s="5" t="s">
        <v>38</v>
      </c>
      <c r="C800" s="17" t="s">
        <v>45</v>
      </c>
      <c r="D800" s="5" t="s">
        <v>39</v>
      </c>
      <c r="E800" s="18">
        <v>124</v>
      </c>
      <c r="F800" s="5" t="s">
        <v>44</v>
      </c>
      <c r="G800" s="13">
        <f>IF(COUNTIF($C$2:C799,C800)&gt;0,"",MAX($G$2:G799)+1)</f>
        <v>393</v>
      </c>
      <c r="H800" s="19" t="str">
        <f>IF(C800=Console!$B$5,MAX($H$2:H799)+1,"")</f>
        <v/>
      </c>
    </row>
    <row r="801" spans="2:8" x14ac:dyDescent="0.55000000000000004">
      <c r="B801" s="5" t="s">
        <v>545</v>
      </c>
      <c r="C801" s="17" t="s">
        <v>547</v>
      </c>
      <c r="D801" s="5" t="s">
        <v>546</v>
      </c>
      <c r="E801" s="18">
        <v>25.02</v>
      </c>
      <c r="F801" s="5" t="s">
        <v>507</v>
      </c>
      <c r="G801" s="13">
        <f>IF(COUNTIF($C$2:C800,C801)&gt;0,"",MAX($G$2:G800)+1)</f>
        <v>394</v>
      </c>
      <c r="H801" s="19" t="str">
        <f>IF(C801=Console!$B$5,MAX($H$2:H800)+1,"")</f>
        <v/>
      </c>
    </row>
    <row r="802" spans="2:8" x14ac:dyDescent="0.55000000000000004">
      <c r="B802" s="20"/>
      <c r="C802" s="20"/>
      <c r="D802" s="20"/>
      <c r="E802" s="21"/>
      <c r="F802" s="20"/>
      <c r="G802" s="13"/>
    </row>
    <row r="803" spans="2:8" x14ac:dyDescent="0.55000000000000004">
      <c r="B803" s="20"/>
      <c r="C803" s="20"/>
      <c r="D803" s="20"/>
      <c r="E803" s="21"/>
      <c r="F803" s="20"/>
      <c r="G803" s="13"/>
    </row>
    <row r="804" spans="2:8" x14ac:dyDescent="0.55000000000000004">
      <c r="B804" s="20"/>
      <c r="C804" s="20"/>
      <c r="D804" s="20"/>
      <c r="E804" s="21"/>
      <c r="F804" s="20"/>
      <c r="G804" s="13"/>
    </row>
    <row r="805" spans="2:8" x14ac:dyDescent="0.55000000000000004">
      <c r="B805" s="20"/>
      <c r="C805" s="20"/>
      <c r="D805" s="20"/>
      <c r="E805" s="21"/>
      <c r="F805" s="20"/>
      <c r="G805" s="13"/>
    </row>
    <row r="806" spans="2:8" x14ac:dyDescent="0.55000000000000004">
      <c r="B806" s="20"/>
      <c r="C806" s="20"/>
      <c r="D806" s="20"/>
      <c r="E806" s="21"/>
      <c r="F806" s="20"/>
      <c r="G806" s="13"/>
    </row>
    <row r="807" spans="2:8" x14ac:dyDescent="0.55000000000000004">
      <c r="B807" s="20"/>
      <c r="C807" s="20"/>
      <c r="D807" s="20"/>
      <c r="E807" s="21"/>
      <c r="F807" s="20"/>
      <c r="G807" s="13"/>
    </row>
    <row r="808" spans="2:8" x14ac:dyDescent="0.55000000000000004">
      <c r="B808" s="20"/>
      <c r="C808" s="20"/>
      <c r="D808" s="20"/>
      <c r="E808" s="21"/>
      <c r="F808" s="20"/>
      <c r="G808" s="13"/>
    </row>
    <row r="809" spans="2:8" x14ac:dyDescent="0.55000000000000004">
      <c r="B809" s="20"/>
      <c r="C809" s="20"/>
      <c r="D809" s="20"/>
      <c r="E809" s="21"/>
      <c r="F809" s="20"/>
      <c r="G809" s="13"/>
    </row>
    <row r="810" spans="2:8" x14ac:dyDescent="0.55000000000000004">
      <c r="B810" s="20"/>
      <c r="C810" s="20"/>
      <c r="D810" s="20"/>
      <c r="E810" s="21"/>
      <c r="F810" s="20"/>
      <c r="G810" s="13"/>
    </row>
    <row r="811" spans="2:8" x14ac:dyDescent="0.55000000000000004">
      <c r="B811" s="20"/>
      <c r="C811" s="20"/>
      <c r="D811" s="20"/>
      <c r="E811" s="21"/>
      <c r="F811" s="20"/>
      <c r="G811" s="13"/>
    </row>
    <row r="812" spans="2:8" x14ac:dyDescent="0.55000000000000004">
      <c r="B812" s="20"/>
      <c r="C812" s="20"/>
      <c r="D812" s="20"/>
      <c r="E812" s="21"/>
      <c r="F812" s="20"/>
      <c r="G812" s="13"/>
    </row>
    <row r="813" spans="2:8" x14ac:dyDescent="0.55000000000000004">
      <c r="B813" s="20"/>
      <c r="C813" s="20"/>
      <c r="D813" s="20"/>
      <c r="E813" s="21"/>
      <c r="F813" s="20"/>
      <c r="G813" s="13"/>
    </row>
    <row r="814" spans="2:8" x14ac:dyDescent="0.55000000000000004">
      <c r="B814" s="20"/>
      <c r="C814" s="20"/>
      <c r="D814" s="20"/>
      <c r="E814" s="21"/>
      <c r="F814" s="20"/>
      <c r="G814" s="13"/>
    </row>
    <row r="815" spans="2:8" x14ac:dyDescent="0.55000000000000004">
      <c r="B815" s="20"/>
      <c r="C815" s="20"/>
      <c r="D815" s="20"/>
      <c r="E815" s="21"/>
      <c r="F815" s="20"/>
      <c r="G815" s="13"/>
    </row>
    <row r="816" spans="2:8" x14ac:dyDescent="0.55000000000000004">
      <c r="B816" s="20"/>
      <c r="C816" s="20"/>
      <c r="D816" s="20"/>
      <c r="E816" s="21"/>
      <c r="F816" s="20"/>
      <c r="G816" s="13"/>
    </row>
    <row r="817" spans="2:7" x14ac:dyDescent="0.55000000000000004">
      <c r="B817" s="20"/>
      <c r="C817" s="20"/>
      <c r="D817" s="20"/>
      <c r="E817" s="21"/>
      <c r="F817" s="20"/>
      <c r="G817" s="13"/>
    </row>
    <row r="818" spans="2:7" x14ac:dyDescent="0.55000000000000004">
      <c r="B818" s="20"/>
      <c r="C818" s="20"/>
      <c r="D818" s="20"/>
      <c r="E818" s="21"/>
      <c r="F818" s="20"/>
      <c r="G818" s="13"/>
    </row>
    <row r="819" spans="2:7" x14ac:dyDescent="0.55000000000000004">
      <c r="B819" s="20"/>
      <c r="C819" s="20"/>
      <c r="D819" s="20"/>
      <c r="E819" s="21"/>
      <c r="F819" s="20"/>
      <c r="G819" s="13"/>
    </row>
    <row r="820" spans="2:7" x14ac:dyDescent="0.55000000000000004">
      <c r="B820" s="20"/>
      <c r="C820" s="20"/>
      <c r="D820" s="20"/>
      <c r="E820" s="21"/>
      <c r="F820" s="20"/>
      <c r="G820" s="13"/>
    </row>
    <row r="821" spans="2:7" x14ac:dyDescent="0.55000000000000004">
      <c r="B821" s="20"/>
      <c r="C821" s="20"/>
      <c r="D821" s="20"/>
      <c r="E821" s="21"/>
      <c r="F821" s="20"/>
      <c r="G821" s="13"/>
    </row>
    <row r="822" spans="2:7" x14ac:dyDescent="0.55000000000000004">
      <c r="B822" s="20"/>
      <c r="C822" s="20"/>
      <c r="D822" s="20"/>
      <c r="E822" s="21"/>
      <c r="F822" s="20"/>
      <c r="G822" s="13"/>
    </row>
    <row r="823" spans="2:7" x14ac:dyDescent="0.55000000000000004">
      <c r="B823" s="20"/>
      <c r="C823" s="20"/>
      <c r="D823" s="20"/>
      <c r="E823" s="21"/>
      <c r="F823" s="20"/>
      <c r="G823" s="13"/>
    </row>
    <row r="824" spans="2:7" x14ac:dyDescent="0.55000000000000004">
      <c r="B824" s="20"/>
      <c r="C824" s="20"/>
      <c r="D824" s="20"/>
      <c r="E824" s="21"/>
      <c r="F824" s="20"/>
      <c r="G824" s="13"/>
    </row>
    <row r="825" spans="2:7" x14ac:dyDescent="0.55000000000000004">
      <c r="B825" s="20"/>
      <c r="C825" s="20"/>
      <c r="D825" s="20"/>
      <c r="E825" s="21"/>
      <c r="F825" s="20"/>
      <c r="G825" s="13"/>
    </row>
    <row r="826" spans="2:7" x14ac:dyDescent="0.55000000000000004">
      <c r="B826" s="20"/>
      <c r="C826" s="20"/>
      <c r="D826" s="20"/>
      <c r="E826" s="21"/>
      <c r="F826" s="20"/>
      <c r="G826" s="13"/>
    </row>
    <row r="827" spans="2:7" x14ac:dyDescent="0.55000000000000004">
      <c r="B827" s="20"/>
      <c r="C827" s="20"/>
      <c r="D827" s="20"/>
      <c r="E827" s="21"/>
      <c r="F827" s="20"/>
      <c r="G827" s="13"/>
    </row>
    <row r="828" spans="2:7" x14ac:dyDescent="0.55000000000000004">
      <c r="B828" s="20"/>
      <c r="C828" s="20"/>
      <c r="D828" s="20"/>
      <c r="E828" s="21"/>
      <c r="F828" s="20"/>
      <c r="G828" s="13"/>
    </row>
    <row r="829" spans="2:7" x14ac:dyDescent="0.55000000000000004">
      <c r="B829" s="20"/>
      <c r="C829" s="20"/>
      <c r="D829" s="20"/>
      <c r="E829" s="21"/>
      <c r="F829" s="20"/>
      <c r="G829" s="13"/>
    </row>
    <row r="830" spans="2:7" x14ac:dyDescent="0.55000000000000004">
      <c r="B830" s="20"/>
      <c r="C830" s="20"/>
      <c r="D830" s="20"/>
      <c r="E830" s="21"/>
      <c r="F830" s="20"/>
      <c r="G830" s="13"/>
    </row>
    <row r="831" spans="2:7" x14ac:dyDescent="0.55000000000000004">
      <c r="B831" s="20"/>
      <c r="C831" s="20"/>
      <c r="D831" s="20"/>
      <c r="E831" s="21"/>
      <c r="F831" s="20"/>
      <c r="G831" s="13"/>
    </row>
    <row r="832" spans="2:7" x14ac:dyDescent="0.55000000000000004">
      <c r="B832" s="20"/>
      <c r="C832" s="20"/>
      <c r="D832" s="20"/>
      <c r="E832" s="21"/>
      <c r="F832" s="20"/>
      <c r="G832" s="13"/>
    </row>
    <row r="833" spans="2:7" x14ac:dyDescent="0.55000000000000004">
      <c r="B833" s="20"/>
      <c r="C833" s="20"/>
      <c r="D833" s="20"/>
      <c r="E833" s="21"/>
      <c r="F833" s="20"/>
      <c r="G833" s="13"/>
    </row>
    <row r="834" spans="2:7" x14ac:dyDescent="0.55000000000000004">
      <c r="B834" s="20"/>
      <c r="C834" s="20"/>
      <c r="D834" s="20"/>
      <c r="E834" s="21"/>
      <c r="F834" s="20"/>
      <c r="G834" s="13"/>
    </row>
    <row r="835" spans="2:7" x14ac:dyDescent="0.55000000000000004">
      <c r="B835" s="20"/>
      <c r="C835" s="20"/>
      <c r="D835" s="20"/>
      <c r="E835" s="21"/>
      <c r="F835" s="20"/>
      <c r="G835" s="13"/>
    </row>
    <row r="836" spans="2:7" x14ac:dyDescent="0.55000000000000004">
      <c r="B836" s="20"/>
      <c r="C836" s="20"/>
      <c r="D836" s="20"/>
      <c r="E836" s="21"/>
      <c r="F836" s="20"/>
      <c r="G836" s="13"/>
    </row>
    <row r="837" spans="2:7" x14ac:dyDescent="0.55000000000000004">
      <c r="B837" s="20"/>
      <c r="C837" s="20"/>
      <c r="D837" s="20"/>
      <c r="E837" s="21"/>
      <c r="F837" s="20"/>
      <c r="G837" s="13"/>
    </row>
    <row r="838" spans="2:7" x14ac:dyDescent="0.55000000000000004">
      <c r="B838" s="20"/>
      <c r="C838" s="20"/>
      <c r="D838" s="20"/>
      <c r="E838" s="21"/>
      <c r="F838" s="20"/>
      <c r="G838" s="13"/>
    </row>
    <row r="839" spans="2:7" x14ac:dyDescent="0.55000000000000004">
      <c r="B839" s="20"/>
      <c r="C839" s="20"/>
      <c r="D839" s="20"/>
      <c r="E839" s="21"/>
      <c r="F839" s="20"/>
      <c r="G839" s="13"/>
    </row>
    <row r="840" spans="2:7" x14ac:dyDescent="0.55000000000000004">
      <c r="B840" s="20"/>
      <c r="C840" s="20"/>
      <c r="D840" s="20"/>
      <c r="E840" s="21"/>
      <c r="F840" s="20"/>
      <c r="G840" s="13"/>
    </row>
    <row r="841" spans="2:7" x14ac:dyDescent="0.55000000000000004">
      <c r="B841" s="20"/>
      <c r="C841" s="20"/>
      <c r="D841" s="20"/>
      <c r="E841" s="21"/>
      <c r="F841" s="20"/>
      <c r="G841" s="13"/>
    </row>
    <row r="842" spans="2:7" x14ac:dyDescent="0.55000000000000004">
      <c r="B842" s="20"/>
      <c r="C842" s="20"/>
      <c r="D842" s="20"/>
      <c r="E842" s="21"/>
      <c r="F842" s="20"/>
      <c r="G842" s="13"/>
    </row>
    <row r="843" spans="2:7" x14ac:dyDescent="0.55000000000000004">
      <c r="B843" s="20"/>
      <c r="C843" s="20"/>
      <c r="D843" s="20"/>
      <c r="E843" s="21"/>
      <c r="F843" s="20"/>
      <c r="G843" s="13"/>
    </row>
    <row r="844" spans="2:7" x14ac:dyDescent="0.55000000000000004">
      <c r="B844" s="20"/>
      <c r="C844" s="20"/>
      <c r="D844" s="20"/>
      <c r="E844" s="21"/>
      <c r="F844" s="20"/>
      <c r="G844" s="13"/>
    </row>
    <row r="845" spans="2:7" x14ac:dyDescent="0.55000000000000004">
      <c r="B845" s="20"/>
      <c r="C845" s="20"/>
      <c r="D845" s="20"/>
      <c r="E845" s="21"/>
      <c r="F845" s="20"/>
      <c r="G845" s="13"/>
    </row>
    <row r="846" spans="2:7" x14ac:dyDescent="0.55000000000000004">
      <c r="B846" s="20"/>
      <c r="C846" s="20"/>
      <c r="D846" s="20"/>
      <c r="E846" s="21"/>
      <c r="F846" s="20"/>
      <c r="G846" s="13"/>
    </row>
    <row r="847" spans="2:7" x14ac:dyDescent="0.55000000000000004">
      <c r="B847" s="20"/>
      <c r="C847" s="20"/>
      <c r="D847" s="20"/>
      <c r="E847" s="21"/>
      <c r="F847" s="20"/>
      <c r="G847" s="13"/>
    </row>
    <row r="848" spans="2:7" x14ac:dyDescent="0.55000000000000004">
      <c r="B848" s="20"/>
      <c r="C848" s="20"/>
      <c r="D848" s="20"/>
      <c r="E848" s="21"/>
      <c r="F848" s="20"/>
      <c r="G848" s="13"/>
    </row>
    <row r="849" spans="2:7" x14ac:dyDescent="0.55000000000000004">
      <c r="B849" s="20"/>
      <c r="C849" s="20"/>
      <c r="D849" s="20"/>
      <c r="E849" s="21"/>
      <c r="F849" s="20"/>
      <c r="G849" s="13"/>
    </row>
    <row r="850" spans="2:7" x14ac:dyDescent="0.55000000000000004">
      <c r="B850" s="20"/>
      <c r="C850" s="20"/>
      <c r="D850" s="20"/>
      <c r="E850" s="21"/>
      <c r="F850" s="20"/>
      <c r="G850" s="13"/>
    </row>
    <row r="851" spans="2:7" x14ac:dyDescent="0.55000000000000004">
      <c r="B851" s="20"/>
      <c r="C851" s="20"/>
      <c r="D851" s="20"/>
      <c r="E851" s="21"/>
      <c r="F851" s="20"/>
      <c r="G851" s="13"/>
    </row>
    <row r="852" spans="2:7" x14ac:dyDescent="0.55000000000000004">
      <c r="B852" s="20"/>
      <c r="C852" s="20"/>
      <c r="D852" s="20"/>
      <c r="E852" s="21"/>
      <c r="F852" s="20"/>
      <c r="G852" s="13"/>
    </row>
    <row r="853" spans="2:7" x14ac:dyDescent="0.55000000000000004">
      <c r="B853" s="20"/>
      <c r="C853" s="20"/>
      <c r="D853" s="20"/>
      <c r="E853" s="21"/>
      <c r="F853" s="20"/>
      <c r="G853" s="13"/>
    </row>
    <row r="854" spans="2:7" x14ac:dyDescent="0.55000000000000004">
      <c r="B854" s="20"/>
      <c r="C854" s="20"/>
      <c r="D854" s="20"/>
      <c r="E854" s="21"/>
      <c r="F854" s="20"/>
      <c r="G854" s="13"/>
    </row>
    <row r="855" spans="2:7" x14ac:dyDescent="0.55000000000000004">
      <c r="B855" s="20"/>
      <c r="C855" s="20"/>
      <c r="D855" s="20"/>
      <c r="E855" s="21"/>
      <c r="F855" s="20"/>
      <c r="G855" s="13"/>
    </row>
    <row r="856" spans="2:7" x14ac:dyDescent="0.55000000000000004">
      <c r="B856" s="20"/>
      <c r="C856" s="20"/>
      <c r="D856" s="20"/>
      <c r="E856" s="21"/>
      <c r="F856" s="20"/>
      <c r="G856" s="13"/>
    </row>
    <row r="857" spans="2:7" x14ac:dyDescent="0.55000000000000004">
      <c r="B857" s="20"/>
      <c r="C857" s="20"/>
      <c r="D857" s="20"/>
      <c r="E857" s="21"/>
      <c r="F857" s="20"/>
      <c r="G857" s="13"/>
    </row>
    <row r="858" spans="2:7" x14ac:dyDescent="0.55000000000000004">
      <c r="B858" s="20"/>
      <c r="C858" s="20"/>
      <c r="D858" s="20"/>
      <c r="E858" s="21"/>
      <c r="F858" s="20"/>
      <c r="G858" s="13"/>
    </row>
    <row r="859" spans="2:7" x14ac:dyDescent="0.55000000000000004">
      <c r="B859" s="20"/>
      <c r="C859" s="20"/>
      <c r="D859" s="20"/>
      <c r="E859" s="21"/>
      <c r="F859" s="20"/>
      <c r="G859" s="13"/>
    </row>
    <row r="860" spans="2:7" x14ac:dyDescent="0.55000000000000004">
      <c r="B860" s="20"/>
      <c r="C860" s="20"/>
      <c r="D860" s="20"/>
      <c r="E860" s="21"/>
      <c r="F860" s="20"/>
      <c r="G860" s="13"/>
    </row>
    <row r="861" spans="2:7" x14ac:dyDescent="0.55000000000000004">
      <c r="B861" s="20"/>
      <c r="C861" s="20"/>
      <c r="D861" s="20"/>
      <c r="E861" s="21"/>
      <c r="F861" s="20"/>
      <c r="G861" s="13"/>
    </row>
    <row r="862" spans="2:7" x14ac:dyDescent="0.55000000000000004">
      <c r="B862" s="20"/>
      <c r="C862" s="20"/>
      <c r="D862" s="20"/>
      <c r="E862" s="21"/>
      <c r="F862" s="20"/>
      <c r="G862" s="13"/>
    </row>
    <row r="863" spans="2:7" x14ac:dyDescent="0.55000000000000004">
      <c r="B863" s="20"/>
      <c r="C863" s="20"/>
      <c r="D863" s="20"/>
      <c r="E863" s="21"/>
      <c r="F863" s="20"/>
      <c r="G863" s="13"/>
    </row>
    <row r="864" spans="2:7" x14ac:dyDescent="0.55000000000000004">
      <c r="B864" s="20"/>
      <c r="C864" s="20"/>
      <c r="D864" s="20"/>
      <c r="E864" s="21"/>
      <c r="F864" s="20"/>
      <c r="G864" s="13"/>
    </row>
    <row r="865" spans="2:7" x14ac:dyDescent="0.55000000000000004">
      <c r="B865" s="20"/>
      <c r="C865" s="20"/>
      <c r="D865" s="20"/>
      <c r="E865" s="21"/>
      <c r="F865" s="20"/>
      <c r="G865" s="13"/>
    </row>
    <row r="866" spans="2:7" x14ac:dyDescent="0.55000000000000004">
      <c r="B866" s="20"/>
      <c r="C866" s="20"/>
      <c r="D866" s="20"/>
      <c r="E866" s="21"/>
      <c r="F866" s="20"/>
      <c r="G866" s="13"/>
    </row>
    <row r="867" spans="2:7" x14ac:dyDescent="0.55000000000000004">
      <c r="B867" s="20"/>
      <c r="C867" s="20"/>
      <c r="D867" s="20"/>
      <c r="E867" s="21"/>
      <c r="F867" s="20"/>
      <c r="G867" s="13"/>
    </row>
    <row r="868" spans="2:7" x14ac:dyDescent="0.55000000000000004">
      <c r="B868" s="20"/>
      <c r="C868" s="20"/>
      <c r="D868" s="20"/>
      <c r="E868" s="21"/>
      <c r="F868" s="20"/>
      <c r="G868" s="13"/>
    </row>
    <row r="869" spans="2:7" x14ac:dyDescent="0.55000000000000004">
      <c r="B869" s="20"/>
      <c r="C869" s="20"/>
      <c r="D869" s="20"/>
      <c r="E869" s="21"/>
      <c r="F869" s="20"/>
      <c r="G869" s="13"/>
    </row>
    <row r="870" spans="2:7" x14ac:dyDescent="0.55000000000000004">
      <c r="B870" s="20"/>
      <c r="C870" s="20"/>
      <c r="D870" s="20"/>
      <c r="E870" s="21"/>
      <c r="F870" s="20"/>
      <c r="G870" s="13"/>
    </row>
    <row r="871" spans="2:7" x14ac:dyDescent="0.55000000000000004">
      <c r="B871" s="20"/>
      <c r="C871" s="20"/>
      <c r="D871" s="20"/>
      <c r="E871" s="21"/>
      <c r="F871" s="20"/>
      <c r="G871" s="13"/>
    </row>
    <row r="872" spans="2:7" x14ac:dyDescent="0.55000000000000004">
      <c r="B872" s="20"/>
      <c r="C872" s="20"/>
      <c r="D872" s="20"/>
      <c r="E872" s="21"/>
      <c r="F872" s="20"/>
      <c r="G872" s="13"/>
    </row>
    <row r="873" spans="2:7" x14ac:dyDescent="0.55000000000000004">
      <c r="B873" s="20"/>
      <c r="C873" s="20"/>
      <c r="D873" s="20"/>
      <c r="E873" s="21"/>
      <c r="F873" s="20"/>
      <c r="G873" s="13"/>
    </row>
    <row r="874" spans="2:7" x14ac:dyDescent="0.55000000000000004">
      <c r="B874" s="22"/>
      <c r="C874" s="22"/>
      <c r="D874" s="22"/>
      <c r="F874" s="22"/>
    </row>
  </sheetData>
  <sortState ref="B2:H873">
    <sortCondition ref="C2:C873"/>
  </sortState>
  <conditionalFormatting sqref="C3:C801">
    <cfRule type="expression" dxfId="10" priority="1">
      <formula>C3=C2</formula>
    </cfRule>
  </conditionalFormatting>
  <pageMargins left="0.7" right="0.7" top="0.75" bottom="0.75" header="0.3" footer="0.3"/>
  <pageSetup paperSize="9" orientation="portrait" r:id="rId1"/>
  <ignoredErrors>
    <ignoredError sqref="B3:B8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X308"/>
  <sheetViews>
    <sheetView workbookViewId="0"/>
  </sheetViews>
  <sheetFormatPr baseColWidth="10" defaultColWidth="11.41796875" defaultRowHeight="14.4" x14ac:dyDescent="0.55000000000000004"/>
  <cols>
    <col min="1" max="1" width="10.83984375" style="14" customWidth="1"/>
    <col min="2" max="2" width="10.83984375" style="13" customWidth="1"/>
    <col min="3" max="3" width="36.15625" style="13" customWidth="1"/>
    <col min="4" max="4" width="9.15625" style="14" bestFit="1" customWidth="1"/>
    <col min="5" max="5" width="13.578125" style="13" customWidth="1"/>
    <col min="6" max="6" width="11.578125" style="13" bestFit="1" customWidth="1"/>
    <col min="7" max="7" width="5.83984375" style="14" customWidth="1"/>
    <col min="8" max="8" width="15.41796875" style="13" bestFit="1" customWidth="1"/>
    <col min="9" max="9" width="12" style="13" bestFit="1" customWidth="1"/>
    <col min="10" max="10" width="10.83984375" style="14" customWidth="1"/>
    <col min="11" max="11" width="8.26171875" style="14" customWidth="1"/>
    <col min="12" max="12" width="11.26171875" style="13" customWidth="1"/>
    <col min="13" max="13" width="9.41796875" style="13" customWidth="1"/>
    <col min="14" max="14" width="7.15625" style="13" bestFit="1" customWidth="1"/>
    <col min="15" max="15" width="9.68359375" style="14" bestFit="1" customWidth="1"/>
    <col min="16" max="16" width="10.41796875" style="14" bestFit="1" customWidth="1"/>
    <col min="17" max="17" width="17.83984375" style="13" customWidth="1"/>
    <col min="18" max="18" width="13.26171875" style="13" bestFit="1" customWidth="1"/>
    <col min="19" max="19" width="12.578125" style="13" customWidth="1"/>
    <col min="20" max="20" width="33.15625" style="13" customWidth="1"/>
    <col min="21" max="21" width="28.83984375" style="13" customWidth="1"/>
    <col min="22" max="22" width="12.15625" style="14" bestFit="1" customWidth="1"/>
    <col min="23" max="23" width="26.83984375" style="13" customWidth="1"/>
    <col min="24" max="24" width="0" style="13" hidden="1" customWidth="1"/>
    <col min="25" max="16384" width="11.41796875" style="13"/>
  </cols>
  <sheetData>
    <row r="1" spans="1:24" s="3" customFormat="1" ht="30" customHeight="1" x14ac:dyDescent="0.55000000000000004">
      <c r="A1" s="1" t="s">
        <v>1310</v>
      </c>
      <c r="B1" s="1" t="s">
        <v>1311</v>
      </c>
      <c r="C1" s="1" t="s">
        <v>1312</v>
      </c>
      <c r="D1" s="2" t="s">
        <v>1313</v>
      </c>
      <c r="E1" s="1" t="s">
        <v>0</v>
      </c>
      <c r="F1" s="1" t="s">
        <v>1314</v>
      </c>
      <c r="G1" s="1" t="s">
        <v>1315</v>
      </c>
      <c r="H1" s="15" t="s">
        <v>1316</v>
      </c>
      <c r="I1" s="1" t="s">
        <v>1317</v>
      </c>
      <c r="J1" s="15" t="s">
        <v>1318</v>
      </c>
      <c r="K1" s="1" t="s">
        <v>1319</v>
      </c>
      <c r="L1" s="1" t="s">
        <v>1320</v>
      </c>
      <c r="M1" s="1" t="s">
        <v>1321</v>
      </c>
      <c r="N1" s="1" t="s">
        <v>1322</v>
      </c>
      <c r="O1" s="1" t="s">
        <v>1323</v>
      </c>
      <c r="P1" s="1" t="s">
        <v>1324</v>
      </c>
      <c r="Q1" s="1" t="s">
        <v>1325</v>
      </c>
      <c r="R1" s="1" t="s">
        <v>1326</v>
      </c>
      <c r="S1" s="1" t="s">
        <v>1327</v>
      </c>
      <c r="T1" s="1" t="s">
        <v>1</v>
      </c>
      <c r="U1" s="1" t="s">
        <v>1329</v>
      </c>
      <c r="V1" s="1" t="s">
        <v>1330</v>
      </c>
      <c r="W1" s="1" t="s">
        <v>1331</v>
      </c>
    </row>
    <row r="2" spans="1:24" x14ac:dyDescent="0.55000000000000004">
      <c r="A2" s="4">
        <v>3321326</v>
      </c>
      <c r="B2" s="5" t="s">
        <v>1332</v>
      </c>
      <c r="C2" s="5" t="s">
        <v>1333</v>
      </c>
      <c r="D2" s="6" t="s">
        <v>1334</v>
      </c>
      <c r="E2" s="5" t="s">
        <v>1335</v>
      </c>
      <c r="F2" s="7">
        <v>167</v>
      </c>
      <c r="G2" s="8" t="s">
        <v>1336</v>
      </c>
      <c r="H2" s="9">
        <v>43139</v>
      </c>
      <c r="I2" s="9">
        <v>43133</v>
      </c>
      <c r="J2" s="10">
        <v>167</v>
      </c>
      <c r="K2" s="11">
        <v>28861</v>
      </c>
      <c r="L2" s="5" t="s">
        <v>1337</v>
      </c>
      <c r="M2" s="5" t="s">
        <v>1338</v>
      </c>
      <c r="N2" s="5" t="s">
        <v>1339</v>
      </c>
      <c r="O2" s="8" t="s">
        <v>1340</v>
      </c>
      <c r="P2" s="6" t="s">
        <v>1341</v>
      </c>
      <c r="Q2" s="5" t="s">
        <v>1342</v>
      </c>
      <c r="R2" s="12" t="s">
        <v>1335</v>
      </c>
      <c r="S2" s="5" t="s">
        <v>1343</v>
      </c>
      <c r="T2" s="5" t="s">
        <v>1344</v>
      </c>
      <c r="U2" s="5" t="s">
        <v>1345</v>
      </c>
      <c r="V2" s="6" t="s">
        <v>1346</v>
      </c>
      <c r="W2" s="5" t="s">
        <v>1347</v>
      </c>
      <c r="X2" s="13" t="str">
        <f>IF(S2=Console!$B$5,MAX($X$1:X1)+1,"")</f>
        <v/>
      </c>
    </row>
    <row r="3" spans="1:24" x14ac:dyDescent="0.55000000000000004">
      <c r="A3" s="4">
        <v>3316992</v>
      </c>
      <c r="B3" s="5" t="s">
        <v>1332</v>
      </c>
      <c r="C3" s="5" t="s">
        <v>1348</v>
      </c>
      <c r="D3" s="6" t="s">
        <v>1334</v>
      </c>
      <c r="E3" s="5" t="s">
        <v>1349</v>
      </c>
      <c r="F3" s="7">
        <v>41.26</v>
      </c>
      <c r="G3" s="8" t="s">
        <v>1350</v>
      </c>
      <c r="H3" s="9">
        <v>43202</v>
      </c>
      <c r="I3" s="9">
        <v>43111</v>
      </c>
      <c r="J3" s="10">
        <v>41.26</v>
      </c>
      <c r="K3" s="11">
        <v>299886</v>
      </c>
      <c r="L3" s="5" t="s">
        <v>1351</v>
      </c>
      <c r="M3" s="5" t="s">
        <v>1352</v>
      </c>
      <c r="N3" s="5" t="s">
        <v>1353</v>
      </c>
      <c r="O3" s="8" t="s">
        <v>1340</v>
      </c>
      <c r="P3" s="6" t="s">
        <v>1341</v>
      </c>
      <c r="Q3" s="5" t="s">
        <v>1342</v>
      </c>
      <c r="R3" s="12" t="s">
        <v>4</v>
      </c>
      <c r="S3" s="5" t="s">
        <v>8</v>
      </c>
      <c r="T3" s="5" t="s">
        <v>5</v>
      </c>
      <c r="U3" s="5" t="s">
        <v>6</v>
      </c>
      <c r="V3" s="6" t="s">
        <v>1346</v>
      </c>
      <c r="W3" s="5" t="s">
        <v>1347</v>
      </c>
      <c r="X3" s="13" t="str">
        <f>IF(S3=Console!$B$5,MAX($X$1:X2)+1,"")</f>
        <v/>
      </c>
    </row>
    <row r="4" spans="1:24" x14ac:dyDescent="0.55000000000000004">
      <c r="A4" s="4">
        <v>3320522</v>
      </c>
      <c r="B4" s="5" t="s">
        <v>1332</v>
      </c>
      <c r="C4" s="5" t="s">
        <v>1354</v>
      </c>
      <c r="D4" s="6" t="s">
        <v>1334</v>
      </c>
      <c r="E4" s="5" t="s">
        <v>1355</v>
      </c>
      <c r="F4" s="7">
        <v>10.5</v>
      </c>
      <c r="G4" s="8" t="s">
        <v>1350</v>
      </c>
      <c r="H4" s="9">
        <v>43158</v>
      </c>
      <c r="I4" s="9">
        <v>43158</v>
      </c>
      <c r="J4" s="10">
        <v>10.5</v>
      </c>
      <c r="K4" s="11">
        <v>57493</v>
      </c>
      <c r="L4" s="5" t="s">
        <v>1356</v>
      </c>
      <c r="M4" s="5" t="s">
        <v>1357</v>
      </c>
      <c r="N4" s="5" t="s">
        <v>1358</v>
      </c>
      <c r="O4" s="8" t="s">
        <v>1340</v>
      </c>
      <c r="P4" s="6" t="s">
        <v>1341</v>
      </c>
      <c r="Q4" s="5" t="s">
        <v>1342</v>
      </c>
      <c r="R4" s="12" t="s">
        <v>1355</v>
      </c>
      <c r="S4" s="5" t="s">
        <v>1359</v>
      </c>
      <c r="T4" s="5" t="s">
        <v>1360</v>
      </c>
      <c r="U4" s="5" t="s">
        <v>1361</v>
      </c>
      <c r="V4" s="6" t="s">
        <v>1362</v>
      </c>
      <c r="W4" s="5" t="s">
        <v>1363</v>
      </c>
      <c r="X4" s="13" t="str">
        <f>IF(S4=Console!$B$5,MAX($X$1:X3)+1,"")</f>
        <v/>
      </c>
    </row>
    <row r="5" spans="1:24" x14ac:dyDescent="0.55000000000000004">
      <c r="A5" s="4">
        <v>3320525</v>
      </c>
      <c r="B5" s="5" t="s">
        <v>1332</v>
      </c>
      <c r="C5" s="5" t="s">
        <v>1364</v>
      </c>
      <c r="D5" s="6" t="s">
        <v>1334</v>
      </c>
      <c r="E5" s="5" t="s">
        <v>1365</v>
      </c>
      <c r="F5" s="7">
        <v>15</v>
      </c>
      <c r="G5" s="8" t="s">
        <v>1350</v>
      </c>
      <c r="H5" s="9">
        <v>43139</v>
      </c>
      <c r="I5" s="9">
        <v>43139</v>
      </c>
      <c r="J5" s="10">
        <v>15</v>
      </c>
      <c r="K5" s="11">
        <v>57493</v>
      </c>
      <c r="L5" s="5" t="s">
        <v>1356</v>
      </c>
      <c r="M5" s="5" t="s">
        <v>1357</v>
      </c>
      <c r="N5" s="5" t="s">
        <v>1358</v>
      </c>
      <c r="O5" s="8" t="s">
        <v>1340</v>
      </c>
      <c r="P5" s="6" t="s">
        <v>1341</v>
      </c>
      <c r="Q5" s="5" t="s">
        <v>1342</v>
      </c>
      <c r="R5" s="12" t="s">
        <v>1365</v>
      </c>
      <c r="S5" s="5" t="s">
        <v>1366</v>
      </c>
      <c r="T5" s="5" t="s">
        <v>1367</v>
      </c>
      <c r="U5" s="5" t="s">
        <v>1361</v>
      </c>
      <c r="V5" s="6" t="s">
        <v>1362</v>
      </c>
      <c r="W5" s="5" t="s">
        <v>1363</v>
      </c>
      <c r="X5" s="13" t="str">
        <f>IF(S5=Console!$B$5,MAX($X$1:X4)+1,"")</f>
        <v/>
      </c>
    </row>
    <row r="6" spans="1:24" x14ac:dyDescent="0.55000000000000004">
      <c r="A6" s="4">
        <v>3320794</v>
      </c>
      <c r="B6" s="5" t="s">
        <v>1332</v>
      </c>
      <c r="C6" s="5" t="s">
        <v>1368</v>
      </c>
      <c r="D6" s="6" t="s">
        <v>1334</v>
      </c>
      <c r="E6" s="5" t="s">
        <v>1369</v>
      </c>
      <c r="F6" s="7">
        <v>200</v>
      </c>
      <c r="G6" s="8" t="s">
        <v>1336</v>
      </c>
      <c r="H6" s="9">
        <v>43159</v>
      </c>
      <c r="I6" s="9">
        <v>43131</v>
      </c>
      <c r="J6" s="10">
        <v>200</v>
      </c>
      <c r="K6" s="11">
        <v>11507</v>
      </c>
      <c r="L6" s="5" t="s">
        <v>1337</v>
      </c>
      <c r="M6" s="5" t="s">
        <v>1338</v>
      </c>
      <c r="N6" s="5" t="s">
        <v>1339</v>
      </c>
      <c r="O6" s="8" t="s">
        <v>1340</v>
      </c>
      <c r="P6" s="6" t="s">
        <v>1341</v>
      </c>
      <c r="Q6" s="5" t="s">
        <v>1342</v>
      </c>
      <c r="R6" s="12" t="s">
        <v>1369</v>
      </c>
      <c r="S6" s="5" t="s">
        <v>1370</v>
      </c>
      <c r="T6" s="5" t="s">
        <v>1371</v>
      </c>
      <c r="U6" s="5" t="s">
        <v>1372</v>
      </c>
      <c r="V6" s="6" t="s">
        <v>1373</v>
      </c>
      <c r="W6" s="5" t="s">
        <v>1374</v>
      </c>
      <c r="X6" s="13" t="str">
        <f>IF(S6=Console!$B$5,MAX($X$1:X5)+1,"")</f>
        <v/>
      </c>
    </row>
    <row r="7" spans="1:24" x14ac:dyDescent="0.55000000000000004">
      <c r="A7" s="4">
        <v>3320793</v>
      </c>
      <c r="B7" s="5" t="s">
        <v>1332</v>
      </c>
      <c r="C7" s="5" t="s">
        <v>1375</v>
      </c>
      <c r="D7" s="6" t="s">
        <v>1334</v>
      </c>
      <c r="E7" s="5" t="s">
        <v>1376</v>
      </c>
      <c r="F7" s="7">
        <v>600</v>
      </c>
      <c r="G7" s="8" t="s">
        <v>1336</v>
      </c>
      <c r="H7" s="9">
        <v>43159</v>
      </c>
      <c r="I7" s="9">
        <v>43131</v>
      </c>
      <c r="J7" s="10">
        <v>600</v>
      </c>
      <c r="K7" s="11">
        <v>11507</v>
      </c>
      <c r="L7" s="5" t="s">
        <v>1337</v>
      </c>
      <c r="M7" s="5" t="s">
        <v>1338</v>
      </c>
      <c r="N7" s="5" t="s">
        <v>1339</v>
      </c>
      <c r="O7" s="8" t="s">
        <v>1340</v>
      </c>
      <c r="P7" s="6" t="s">
        <v>1341</v>
      </c>
      <c r="Q7" s="5" t="s">
        <v>1342</v>
      </c>
      <c r="R7" s="12" t="s">
        <v>1376</v>
      </c>
      <c r="S7" s="5" t="s">
        <v>1377</v>
      </c>
      <c r="T7" s="5" t="s">
        <v>1371</v>
      </c>
      <c r="U7" s="5" t="s">
        <v>1378</v>
      </c>
      <c r="V7" s="6" t="s">
        <v>1373</v>
      </c>
      <c r="W7" s="5" t="s">
        <v>1374</v>
      </c>
      <c r="X7" s="13" t="str">
        <f>IF(S7=Console!$B$5,MAX($X$1:X6)+1,"")</f>
        <v/>
      </c>
    </row>
    <row r="8" spans="1:24" x14ac:dyDescent="0.55000000000000004">
      <c r="A8" s="4">
        <v>3314990</v>
      </c>
      <c r="B8" s="5" t="s">
        <v>1332</v>
      </c>
      <c r="C8" s="5" t="s">
        <v>1379</v>
      </c>
      <c r="D8" s="6" t="s">
        <v>2526</v>
      </c>
      <c r="E8" s="5" t="s">
        <v>1380</v>
      </c>
      <c r="F8" s="7">
        <v>7.5</v>
      </c>
      <c r="G8" s="8" t="s">
        <v>1350</v>
      </c>
      <c r="H8" s="9">
        <v>43160</v>
      </c>
      <c r="I8" s="9">
        <v>43160</v>
      </c>
      <c r="J8" s="10">
        <v>7.5</v>
      </c>
      <c r="K8" s="11">
        <v>57493</v>
      </c>
      <c r="L8" s="5" t="s">
        <v>1356</v>
      </c>
      <c r="M8" s="5" t="s">
        <v>1357</v>
      </c>
      <c r="N8" s="5" t="s">
        <v>1358</v>
      </c>
      <c r="O8" s="8" t="s">
        <v>1340</v>
      </c>
      <c r="P8" s="6" t="s">
        <v>1341</v>
      </c>
      <c r="Q8" s="5" t="s">
        <v>1342</v>
      </c>
      <c r="R8" s="12" t="s">
        <v>4</v>
      </c>
      <c r="S8" s="5" t="s">
        <v>13</v>
      </c>
      <c r="T8" s="5" t="s">
        <v>5</v>
      </c>
      <c r="U8" s="5" t="s">
        <v>1361</v>
      </c>
      <c r="V8" s="6" t="s">
        <v>1373</v>
      </c>
      <c r="W8" s="5" t="s">
        <v>1374</v>
      </c>
      <c r="X8" s="13" t="str">
        <f>IF(S8=Console!$B$5,MAX($X$1:X7)+1,"")</f>
        <v/>
      </c>
    </row>
    <row r="9" spans="1:24" x14ac:dyDescent="0.55000000000000004">
      <c r="A9" s="4">
        <v>3314982</v>
      </c>
      <c r="B9" s="5" t="s">
        <v>1332</v>
      </c>
      <c r="C9" s="5" t="s">
        <v>1381</v>
      </c>
      <c r="D9" s="6" t="s">
        <v>1334</v>
      </c>
      <c r="E9" s="5" t="s">
        <v>1382</v>
      </c>
      <c r="F9" s="7">
        <v>2.8069999999999999</v>
      </c>
      <c r="G9" s="8" t="s">
        <v>1350</v>
      </c>
      <c r="H9" s="9">
        <v>43146</v>
      </c>
      <c r="I9" s="9">
        <v>43146</v>
      </c>
      <c r="J9" s="10">
        <v>2.8069999999999999</v>
      </c>
      <c r="K9" s="11">
        <v>57493</v>
      </c>
      <c r="L9" s="5" t="s">
        <v>1356</v>
      </c>
      <c r="M9" s="5" t="s">
        <v>1357</v>
      </c>
      <c r="N9" s="5" t="s">
        <v>1358</v>
      </c>
      <c r="O9" s="8" t="s">
        <v>1340</v>
      </c>
      <c r="P9" s="6" t="s">
        <v>1341</v>
      </c>
      <c r="Q9" s="5" t="s">
        <v>1342</v>
      </c>
      <c r="R9" s="12" t="s">
        <v>1382</v>
      </c>
      <c r="S9" s="5" t="s">
        <v>1383</v>
      </c>
      <c r="T9" s="5" t="s">
        <v>1384</v>
      </c>
      <c r="U9" s="5" t="s">
        <v>1361</v>
      </c>
      <c r="V9" s="6" t="s">
        <v>1373</v>
      </c>
      <c r="W9" s="5" t="s">
        <v>1374</v>
      </c>
      <c r="X9" s="13" t="str">
        <f>IF(S9=Console!$B$5,MAX($X$1:X8)+1,"")</f>
        <v/>
      </c>
    </row>
    <row r="10" spans="1:24" x14ac:dyDescent="0.55000000000000004">
      <c r="A10" s="4">
        <v>3314998</v>
      </c>
      <c r="B10" s="5" t="s">
        <v>1332</v>
      </c>
      <c r="C10" s="5" t="s">
        <v>1385</v>
      </c>
      <c r="D10" s="6" t="s">
        <v>1334</v>
      </c>
      <c r="E10" s="5" t="s">
        <v>1386</v>
      </c>
      <c r="F10" s="7">
        <v>9.3870000000000005</v>
      </c>
      <c r="G10" s="8" t="s">
        <v>1350</v>
      </c>
      <c r="H10" s="9">
        <v>43160</v>
      </c>
      <c r="I10" s="9">
        <v>43160</v>
      </c>
      <c r="J10" s="10">
        <v>9.3870000000000005</v>
      </c>
      <c r="K10" s="11">
        <v>57493</v>
      </c>
      <c r="L10" s="5" t="s">
        <v>1356</v>
      </c>
      <c r="M10" s="5" t="s">
        <v>1357</v>
      </c>
      <c r="N10" s="5" t="s">
        <v>1358</v>
      </c>
      <c r="O10" s="8" t="s">
        <v>1340</v>
      </c>
      <c r="P10" s="6" t="s">
        <v>1341</v>
      </c>
      <c r="Q10" s="5" t="s">
        <v>1342</v>
      </c>
      <c r="R10" s="12" t="s">
        <v>1386</v>
      </c>
      <c r="S10" s="5" t="s">
        <v>1387</v>
      </c>
      <c r="T10" s="5" t="s">
        <v>1388</v>
      </c>
      <c r="U10" s="5" t="s">
        <v>1361</v>
      </c>
      <c r="V10" s="6" t="s">
        <v>1373</v>
      </c>
      <c r="W10" s="5" t="s">
        <v>1374</v>
      </c>
      <c r="X10" s="13" t="str">
        <f>IF(S10=Console!$B$5,MAX($X$1:X9)+1,"")</f>
        <v/>
      </c>
    </row>
    <row r="11" spans="1:24" x14ac:dyDescent="0.55000000000000004">
      <c r="A11" s="4">
        <v>3320796</v>
      </c>
      <c r="B11" s="5" t="s">
        <v>1332</v>
      </c>
      <c r="C11" s="5" t="s">
        <v>1389</v>
      </c>
      <c r="D11" s="6" t="s">
        <v>1334</v>
      </c>
      <c r="E11" s="5" t="s">
        <v>1390</v>
      </c>
      <c r="F11" s="7">
        <v>52</v>
      </c>
      <c r="G11" s="8" t="s">
        <v>1336</v>
      </c>
      <c r="H11" s="9">
        <v>43152</v>
      </c>
      <c r="I11" s="9">
        <v>43131</v>
      </c>
      <c r="J11" s="10">
        <v>52</v>
      </c>
      <c r="K11" s="11">
        <v>11507</v>
      </c>
      <c r="L11" s="5" t="s">
        <v>1337</v>
      </c>
      <c r="M11" s="5" t="s">
        <v>1338</v>
      </c>
      <c r="N11" s="5" t="s">
        <v>1339</v>
      </c>
      <c r="O11" s="8" t="s">
        <v>1340</v>
      </c>
      <c r="P11" s="6" t="s">
        <v>1341</v>
      </c>
      <c r="Q11" s="5" t="s">
        <v>1342</v>
      </c>
      <c r="R11" s="12" t="s">
        <v>1390</v>
      </c>
      <c r="S11" s="5" t="s">
        <v>1391</v>
      </c>
      <c r="T11" s="5" t="s">
        <v>1392</v>
      </c>
      <c r="U11" s="5" t="s">
        <v>1372</v>
      </c>
      <c r="V11" s="6" t="s">
        <v>1393</v>
      </c>
      <c r="W11" s="5" t="s">
        <v>1394</v>
      </c>
      <c r="X11" s="13" t="str">
        <f>IF(S11=Console!$B$5,MAX($X$1:X10)+1,"")</f>
        <v/>
      </c>
    </row>
    <row r="12" spans="1:24" x14ac:dyDescent="0.55000000000000004">
      <c r="A12" s="4">
        <v>3320798</v>
      </c>
      <c r="B12" s="5" t="s">
        <v>1332</v>
      </c>
      <c r="C12" s="5" t="s">
        <v>1389</v>
      </c>
      <c r="D12" s="6" t="s">
        <v>1334</v>
      </c>
      <c r="E12" s="5" t="s">
        <v>1390</v>
      </c>
      <c r="F12" s="7">
        <v>140</v>
      </c>
      <c r="G12" s="8" t="s">
        <v>1336</v>
      </c>
      <c r="H12" s="9">
        <v>43152</v>
      </c>
      <c r="I12" s="9">
        <v>43131</v>
      </c>
      <c r="J12" s="10">
        <v>140</v>
      </c>
      <c r="K12" s="11">
        <v>11507</v>
      </c>
      <c r="L12" s="5" t="s">
        <v>1337</v>
      </c>
      <c r="M12" s="5" t="s">
        <v>1338</v>
      </c>
      <c r="N12" s="5" t="s">
        <v>1339</v>
      </c>
      <c r="O12" s="8" t="s">
        <v>1340</v>
      </c>
      <c r="P12" s="6" t="s">
        <v>1341</v>
      </c>
      <c r="Q12" s="5" t="s">
        <v>1342</v>
      </c>
      <c r="R12" s="12" t="s">
        <v>1390</v>
      </c>
      <c r="S12" s="5" t="s">
        <v>1395</v>
      </c>
      <c r="T12" s="5" t="s">
        <v>1392</v>
      </c>
      <c r="U12" s="5" t="s">
        <v>1372</v>
      </c>
      <c r="V12" s="6" t="s">
        <v>1393</v>
      </c>
      <c r="W12" s="5" t="s">
        <v>1394</v>
      </c>
      <c r="X12" s="13" t="str">
        <f>IF(S12=Console!$B$5,MAX($X$1:X11)+1,"")</f>
        <v/>
      </c>
    </row>
    <row r="13" spans="1:24" x14ac:dyDescent="0.55000000000000004">
      <c r="A13" s="4">
        <v>3320797</v>
      </c>
      <c r="B13" s="5" t="s">
        <v>1332</v>
      </c>
      <c r="C13" s="5" t="s">
        <v>1396</v>
      </c>
      <c r="D13" s="6" t="s">
        <v>1334</v>
      </c>
      <c r="E13" s="5" t="s">
        <v>1397</v>
      </c>
      <c r="F13" s="7">
        <v>550</v>
      </c>
      <c r="G13" s="8" t="s">
        <v>1336</v>
      </c>
      <c r="H13" s="9">
        <v>43157</v>
      </c>
      <c r="I13" s="9">
        <v>43131</v>
      </c>
      <c r="J13" s="10">
        <v>550</v>
      </c>
      <c r="K13" s="11">
        <v>11507</v>
      </c>
      <c r="L13" s="5" t="s">
        <v>1337</v>
      </c>
      <c r="M13" s="5" t="s">
        <v>1338</v>
      </c>
      <c r="N13" s="5" t="s">
        <v>1339</v>
      </c>
      <c r="O13" s="8" t="s">
        <v>1340</v>
      </c>
      <c r="P13" s="6" t="s">
        <v>1341</v>
      </c>
      <c r="Q13" s="5" t="s">
        <v>1342</v>
      </c>
      <c r="R13" s="12" t="s">
        <v>4</v>
      </c>
      <c r="S13" s="5" t="s">
        <v>13</v>
      </c>
      <c r="T13" s="5" t="s">
        <v>5</v>
      </c>
      <c r="U13" s="5" t="s">
        <v>1378</v>
      </c>
      <c r="V13" s="6" t="s">
        <v>1393</v>
      </c>
      <c r="W13" s="5" t="s">
        <v>1394</v>
      </c>
      <c r="X13" s="13" t="str">
        <f>IF(S13=Console!$B$5,MAX($X$1:X12)+1,"")</f>
        <v/>
      </c>
    </row>
    <row r="14" spans="1:24" x14ac:dyDescent="0.55000000000000004">
      <c r="A14" s="4">
        <v>3319824</v>
      </c>
      <c r="B14" s="5" t="s">
        <v>1332</v>
      </c>
      <c r="C14" s="5" t="s">
        <v>1398</v>
      </c>
      <c r="D14" s="6" t="s">
        <v>1334</v>
      </c>
      <c r="E14" s="5" t="s">
        <v>1399</v>
      </c>
      <c r="F14" s="7">
        <v>150</v>
      </c>
      <c r="G14" s="8" t="s">
        <v>1336</v>
      </c>
      <c r="H14" s="9">
        <v>43146</v>
      </c>
      <c r="I14" s="9">
        <v>43126</v>
      </c>
      <c r="J14" s="10">
        <v>150</v>
      </c>
      <c r="K14" s="11">
        <v>11507</v>
      </c>
      <c r="L14" s="5" t="s">
        <v>1337</v>
      </c>
      <c r="M14" s="5" t="s">
        <v>1338</v>
      </c>
      <c r="N14" s="5" t="s">
        <v>1339</v>
      </c>
      <c r="O14" s="8" t="s">
        <v>1340</v>
      </c>
      <c r="P14" s="6" t="s">
        <v>1341</v>
      </c>
      <c r="Q14" s="5" t="s">
        <v>1342</v>
      </c>
      <c r="R14" s="12" t="s">
        <v>19</v>
      </c>
      <c r="S14" s="5" t="s">
        <v>22</v>
      </c>
      <c r="T14" s="5" t="s">
        <v>20</v>
      </c>
      <c r="U14" s="5" t="s">
        <v>1378</v>
      </c>
      <c r="V14" s="6" t="s">
        <v>1393</v>
      </c>
      <c r="W14" s="5" t="s">
        <v>1394</v>
      </c>
      <c r="X14" s="13" t="str">
        <f>IF(S14=Console!$B$5,MAX($X$1:X13)+1,"")</f>
        <v/>
      </c>
    </row>
    <row r="15" spans="1:24" x14ac:dyDescent="0.55000000000000004">
      <c r="A15" s="4">
        <v>3314361</v>
      </c>
      <c r="B15" s="5" t="s">
        <v>1332</v>
      </c>
      <c r="C15" s="5" t="s">
        <v>1400</v>
      </c>
      <c r="D15" s="6" t="s">
        <v>1334</v>
      </c>
      <c r="E15" s="5" t="s">
        <v>1401</v>
      </c>
      <c r="F15" s="7">
        <v>60</v>
      </c>
      <c r="G15" s="8" t="s">
        <v>1336</v>
      </c>
      <c r="H15" s="9">
        <v>43140</v>
      </c>
      <c r="I15" s="9">
        <v>43130</v>
      </c>
      <c r="J15" s="10">
        <v>60</v>
      </c>
      <c r="K15" s="11">
        <v>11507</v>
      </c>
      <c r="L15" s="5" t="s">
        <v>1337</v>
      </c>
      <c r="M15" s="5" t="s">
        <v>1338</v>
      </c>
      <c r="N15" s="5" t="s">
        <v>1339</v>
      </c>
      <c r="O15" s="8" t="s">
        <v>1340</v>
      </c>
      <c r="P15" s="6" t="s">
        <v>1341</v>
      </c>
      <c r="Q15" s="5" t="s">
        <v>1342</v>
      </c>
      <c r="R15" s="12" t="s">
        <v>1401</v>
      </c>
      <c r="S15" s="5" t="s">
        <v>1402</v>
      </c>
      <c r="T15" s="5" t="s">
        <v>1403</v>
      </c>
      <c r="U15" s="5" t="s">
        <v>1372</v>
      </c>
      <c r="V15" s="6" t="s">
        <v>1393</v>
      </c>
      <c r="W15" s="5" t="s">
        <v>1394</v>
      </c>
      <c r="X15" s="13" t="str">
        <f>IF(S15=Console!$B$5,MAX($X$1:X14)+1,"")</f>
        <v/>
      </c>
    </row>
    <row r="16" spans="1:24" x14ac:dyDescent="0.55000000000000004">
      <c r="A16" s="4">
        <v>3320742</v>
      </c>
      <c r="B16" s="5" t="s">
        <v>1332</v>
      </c>
      <c r="C16" s="5" t="s">
        <v>1404</v>
      </c>
      <c r="D16" s="6" t="s">
        <v>1334</v>
      </c>
      <c r="E16" s="5" t="s">
        <v>1405</v>
      </c>
      <c r="F16" s="7">
        <v>30</v>
      </c>
      <c r="G16" s="8" t="s">
        <v>1336</v>
      </c>
      <c r="H16" s="9">
        <v>43143</v>
      </c>
      <c r="I16" s="9">
        <v>43131</v>
      </c>
      <c r="J16" s="10">
        <v>30</v>
      </c>
      <c r="K16" s="11">
        <v>11507</v>
      </c>
      <c r="L16" s="5" t="s">
        <v>1337</v>
      </c>
      <c r="M16" s="5" t="s">
        <v>1338</v>
      </c>
      <c r="N16" s="5" t="s">
        <v>1339</v>
      </c>
      <c r="O16" s="8" t="s">
        <v>1340</v>
      </c>
      <c r="P16" s="6" t="s">
        <v>1341</v>
      </c>
      <c r="Q16" s="5" t="s">
        <v>1342</v>
      </c>
      <c r="R16" s="12" t="s">
        <v>23</v>
      </c>
      <c r="S16" s="5" t="s">
        <v>26</v>
      </c>
      <c r="T16" s="5" t="s">
        <v>24</v>
      </c>
      <c r="U16" s="5" t="s">
        <v>1372</v>
      </c>
      <c r="V16" s="6" t="s">
        <v>1393</v>
      </c>
      <c r="W16" s="5" t="s">
        <v>1394</v>
      </c>
      <c r="X16" s="13">
        <f>IF(S16=Console!$B$5,MAX($X$1:X15)+1,"")</f>
        <v>1</v>
      </c>
    </row>
    <row r="17" spans="1:24" x14ac:dyDescent="0.55000000000000004">
      <c r="A17" s="4">
        <v>3320743</v>
      </c>
      <c r="B17" s="5" t="s">
        <v>1332</v>
      </c>
      <c r="C17" s="5" t="s">
        <v>1407</v>
      </c>
      <c r="D17" s="6" t="s">
        <v>1334</v>
      </c>
      <c r="E17" s="5" t="s">
        <v>1408</v>
      </c>
      <c r="F17" s="7">
        <v>139</v>
      </c>
      <c r="G17" s="8" t="s">
        <v>1336</v>
      </c>
      <c r="H17" s="9">
        <v>43143</v>
      </c>
      <c r="I17" s="9">
        <v>43131</v>
      </c>
      <c r="J17" s="10">
        <v>139</v>
      </c>
      <c r="K17" s="11">
        <v>11507</v>
      </c>
      <c r="L17" s="5" t="s">
        <v>1337</v>
      </c>
      <c r="M17" s="5" t="s">
        <v>1338</v>
      </c>
      <c r="N17" s="5" t="s">
        <v>1339</v>
      </c>
      <c r="O17" s="8" t="s">
        <v>1340</v>
      </c>
      <c r="P17" s="6" t="s">
        <v>1341</v>
      </c>
      <c r="Q17" s="5" t="s">
        <v>1342</v>
      </c>
      <c r="R17" s="12" t="s">
        <v>1408</v>
      </c>
      <c r="S17" s="5" t="s">
        <v>1409</v>
      </c>
      <c r="T17" s="5" t="s">
        <v>1406</v>
      </c>
      <c r="U17" s="5" t="s">
        <v>1378</v>
      </c>
      <c r="V17" s="6" t="s">
        <v>1393</v>
      </c>
      <c r="W17" s="5" t="s">
        <v>1394</v>
      </c>
      <c r="X17" s="13" t="str">
        <f>IF(S17=Console!$B$5,MAX($X$1:X16)+1,"")</f>
        <v/>
      </c>
    </row>
    <row r="18" spans="1:24" x14ac:dyDescent="0.55000000000000004">
      <c r="A18" s="4">
        <v>3320759</v>
      </c>
      <c r="B18" s="5" t="s">
        <v>1332</v>
      </c>
      <c r="C18" s="5" t="s">
        <v>1410</v>
      </c>
      <c r="D18" s="6" t="s">
        <v>1334</v>
      </c>
      <c r="E18" s="5" t="s">
        <v>1411</v>
      </c>
      <c r="F18" s="7">
        <v>419</v>
      </c>
      <c r="G18" s="8" t="s">
        <v>1336</v>
      </c>
      <c r="H18" s="9">
        <v>43150</v>
      </c>
      <c r="I18" s="9">
        <v>43131</v>
      </c>
      <c r="J18" s="10">
        <v>419</v>
      </c>
      <c r="K18" s="11">
        <v>11507</v>
      </c>
      <c r="L18" s="5" t="s">
        <v>1337</v>
      </c>
      <c r="M18" s="5" t="s">
        <v>1338</v>
      </c>
      <c r="N18" s="5" t="s">
        <v>1339</v>
      </c>
      <c r="O18" s="8" t="s">
        <v>1340</v>
      </c>
      <c r="P18" s="6" t="s">
        <v>1341</v>
      </c>
      <c r="Q18" s="5" t="s">
        <v>1342</v>
      </c>
      <c r="R18" s="12" t="s">
        <v>1411</v>
      </c>
      <c r="S18" s="5" t="s">
        <v>1412</v>
      </c>
      <c r="T18" s="5" t="s">
        <v>1413</v>
      </c>
      <c r="U18" s="5" t="s">
        <v>1372</v>
      </c>
      <c r="V18" s="6" t="s">
        <v>1393</v>
      </c>
      <c r="W18" s="5" t="s">
        <v>1394</v>
      </c>
      <c r="X18" s="13" t="str">
        <f>IF(S18=Console!$B$5,MAX($X$1:X17)+1,"")</f>
        <v/>
      </c>
    </row>
    <row r="19" spans="1:24" x14ac:dyDescent="0.55000000000000004">
      <c r="A19" s="4">
        <v>3320757</v>
      </c>
      <c r="B19" s="5" t="s">
        <v>1332</v>
      </c>
      <c r="C19" s="5" t="s">
        <v>1414</v>
      </c>
      <c r="D19" s="6" t="s">
        <v>1334</v>
      </c>
      <c r="E19" s="5" t="s">
        <v>1415</v>
      </c>
      <c r="F19" s="7">
        <v>158</v>
      </c>
      <c r="G19" s="8" t="s">
        <v>1336</v>
      </c>
      <c r="H19" s="9">
        <v>43150</v>
      </c>
      <c r="I19" s="9">
        <v>43131</v>
      </c>
      <c r="J19" s="10">
        <v>158</v>
      </c>
      <c r="K19" s="11">
        <v>11507</v>
      </c>
      <c r="L19" s="5" t="s">
        <v>1337</v>
      </c>
      <c r="M19" s="5" t="s">
        <v>1338</v>
      </c>
      <c r="N19" s="5" t="s">
        <v>1339</v>
      </c>
      <c r="O19" s="8" t="s">
        <v>1340</v>
      </c>
      <c r="P19" s="6" t="s">
        <v>1341</v>
      </c>
      <c r="Q19" s="5" t="s">
        <v>1342</v>
      </c>
      <c r="R19" s="12" t="s">
        <v>1415</v>
      </c>
      <c r="S19" s="5" t="s">
        <v>1416</v>
      </c>
      <c r="T19" s="5" t="s">
        <v>1413</v>
      </c>
      <c r="U19" s="5" t="s">
        <v>1378</v>
      </c>
      <c r="V19" s="6" t="s">
        <v>1393</v>
      </c>
      <c r="W19" s="5" t="s">
        <v>1394</v>
      </c>
      <c r="X19" s="13" t="str">
        <f>IF(S19=Console!$B$5,MAX($X$1:X18)+1,"")</f>
        <v/>
      </c>
    </row>
    <row r="20" spans="1:24" x14ac:dyDescent="0.55000000000000004">
      <c r="A20" s="4">
        <v>3321081</v>
      </c>
      <c r="B20" s="5" t="s">
        <v>1332</v>
      </c>
      <c r="C20" s="5" t="s">
        <v>1417</v>
      </c>
      <c r="D20" s="6" t="s">
        <v>1334</v>
      </c>
      <c r="E20" s="5" t="s">
        <v>1418</v>
      </c>
      <c r="F20" s="7">
        <v>9.06</v>
      </c>
      <c r="G20" s="8" t="s">
        <v>1350</v>
      </c>
      <c r="H20" s="9">
        <v>43168</v>
      </c>
      <c r="I20" s="9">
        <v>43168</v>
      </c>
      <c r="J20" s="10">
        <v>9.06</v>
      </c>
      <c r="K20" s="11">
        <v>57493</v>
      </c>
      <c r="L20" s="5" t="s">
        <v>1356</v>
      </c>
      <c r="M20" s="5" t="s">
        <v>1357</v>
      </c>
      <c r="N20" s="5" t="s">
        <v>1358</v>
      </c>
      <c r="O20" s="8" t="s">
        <v>1340</v>
      </c>
      <c r="P20" s="6" t="s">
        <v>1341</v>
      </c>
      <c r="Q20" s="5" t="s">
        <v>1342</v>
      </c>
      <c r="R20" s="12" t="s">
        <v>23</v>
      </c>
      <c r="S20" s="5" t="s">
        <v>36</v>
      </c>
      <c r="T20" s="5" t="s">
        <v>24</v>
      </c>
      <c r="U20" s="5" t="s">
        <v>1361</v>
      </c>
      <c r="V20" s="6" t="s">
        <v>1393</v>
      </c>
      <c r="W20" s="5" t="s">
        <v>1394</v>
      </c>
      <c r="X20" s="13" t="str">
        <f>IF(S20=Console!$B$5,MAX($X$1:X19)+1,"")</f>
        <v/>
      </c>
    </row>
    <row r="21" spans="1:24" x14ac:dyDescent="0.55000000000000004">
      <c r="A21" s="4">
        <v>3319597</v>
      </c>
      <c r="B21" s="5" t="s">
        <v>1332</v>
      </c>
      <c r="C21" s="5" t="s">
        <v>1419</v>
      </c>
      <c r="D21" s="6" t="s">
        <v>1334</v>
      </c>
      <c r="E21" s="5" t="s">
        <v>1420</v>
      </c>
      <c r="F21" s="7">
        <v>89</v>
      </c>
      <c r="G21" s="8" t="s">
        <v>1336</v>
      </c>
      <c r="H21" s="9">
        <v>43150</v>
      </c>
      <c r="I21" s="9">
        <v>43125</v>
      </c>
      <c r="J21" s="10">
        <v>89</v>
      </c>
      <c r="K21" s="11">
        <v>11507</v>
      </c>
      <c r="L21" s="5" t="s">
        <v>1337</v>
      </c>
      <c r="M21" s="5" t="s">
        <v>1338</v>
      </c>
      <c r="N21" s="5" t="s">
        <v>1339</v>
      </c>
      <c r="O21" s="8" t="s">
        <v>1340</v>
      </c>
      <c r="P21" s="6" t="s">
        <v>1341</v>
      </c>
      <c r="Q21" s="5" t="s">
        <v>1342</v>
      </c>
      <c r="R21" s="12" t="s">
        <v>1420</v>
      </c>
      <c r="S21" s="5" t="s">
        <v>1421</v>
      </c>
      <c r="T21" s="5" t="s">
        <v>1422</v>
      </c>
      <c r="U21" s="5" t="s">
        <v>1378</v>
      </c>
      <c r="V21" s="6" t="s">
        <v>1393</v>
      </c>
      <c r="W21" s="5" t="s">
        <v>1394</v>
      </c>
      <c r="X21" s="13" t="str">
        <f>IF(S21=Console!$B$5,MAX($X$1:X20)+1,"")</f>
        <v/>
      </c>
    </row>
    <row r="22" spans="1:24" x14ac:dyDescent="0.55000000000000004">
      <c r="A22" s="4">
        <v>3315033</v>
      </c>
      <c r="B22" s="5" t="s">
        <v>1332</v>
      </c>
      <c r="C22" s="5" t="s">
        <v>1423</v>
      </c>
      <c r="D22" s="6" t="s">
        <v>1334</v>
      </c>
      <c r="E22" s="5" t="s">
        <v>1424</v>
      </c>
      <c r="F22" s="7">
        <v>11.4</v>
      </c>
      <c r="G22" s="8" t="s">
        <v>1350</v>
      </c>
      <c r="H22" s="9">
        <v>43160</v>
      </c>
      <c r="I22" s="9">
        <v>43160</v>
      </c>
      <c r="J22" s="10">
        <v>11.4</v>
      </c>
      <c r="K22" s="11">
        <v>57493</v>
      </c>
      <c r="L22" s="5" t="s">
        <v>1356</v>
      </c>
      <c r="M22" s="5" t="s">
        <v>1357</v>
      </c>
      <c r="N22" s="5" t="s">
        <v>1358</v>
      </c>
      <c r="O22" s="8" t="s">
        <v>1340</v>
      </c>
      <c r="P22" s="6" t="s">
        <v>1341</v>
      </c>
      <c r="Q22" s="5" t="s">
        <v>1342</v>
      </c>
      <c r="R22" s="12" t="s">
        <v>1424</v>
      </c>
      <c r="S22" s="5" t="s">
        <v>1425</v>
      </c>
      <c r="T22" s="5" t="s">
        <v>1426</v>
      </c>
      <c r="U22" s="5" t="s">
        <v>1361</v>
      </c>
      <c r="V22" s="6" t="s">
        <v>1393</v>
      </c>
      <c r="W22" s="5" t="s">
        <v>1394</v>
      </c>
      <c r="X22" s="13" t="str">
        <f>IF(S22=Console!$B$5,MAX($X$1:X21)+1,"")</f>
        <v/>
      </c>
    </row>
    <row r="23" spans="1:24" x14ac:dyDescent="0.55000000000000004">
      <c r="A23" s="4">
        <v>3320748</v>
      </c>
      <c r="B23" s="5" t="s">
        <v>1332</v>
      </c>
      <c r="C23" s="5" t="s">
        <v>1427</v>
      </c>
      <c r="D23" s="6" t="s">
        <v>1334</v>
      </c>
      <c r="E23" s="5" t="s">
        <v>1428</v>
      </c>
      <c r="F23" s="7">
        <v>64</v>
      </c>
      <c r="G23" s="8" t="s">
        <v>1336</v>
      </c>
      <c r="H23" s="9">
        <v>43151</v>
      </c>
      <c r="I23" s="9">
        <v>43131</v>
      </c>
      <c r="J23" s="10">
        <v>64</v>
      </c>
      <c r="K23" s="11">
        <v>11507</v>
      </c>
      <c r="L23" s="5" t="s">
        <v>1337</v>
      </c>
      <c r="M23" s="5" t="s">
        <v>1338</v>
      </c>
      <c r="N23" s="5" t="s">
        <v>1339</v>
      </c>
      <c r="O23" s="8" t="s">
        <v>1340</v>
      </c>
      <c r="P23" s="6" t="s">
        <v>1341</v>
      </c>
      <c r="Q23" s="5" t="s">
        <v>1342</v>
      </c>
      <c r="R23" s="12" t="s">
        <v>1428</v>
      </c>
      <c r="S23" s="5" t="s">
        <v>1429</v>
      </c>
      <c r="T23" s="5" t="s">
        <v>1430</v>
      </c>
      <c r="U23" s="5" t="s">
        <v>1378</v>
      </c>
      <c r="V23" s="6" t="s">
        <v>1393</v>
      </c>
      <c r="W23" s="5" t="s">
        <v>1394</v>
      </c>
      <c r="X23" s="13" t="str">
        <f>IF(S23=Console!$B$5,MAX($X$1:X22)+1,"")</f>
        <v/>
      </c>
    </row>
    <row r="24" spans="1:24" x14ac:dyDescent="0.55000000000000004">
      <c r="A24" s="4">
        <v>3315042</v>
      </c>
      <c r="B24" s="5" t="s">
        <v>1332</v>
      </c>
      <c r="C24" s="5" t="s">
        <v>1431</v>
      </c>
      <c r="D24" s="6" t="s">
        <v>1334</v>
      </c>
      <c r="E24" s="5" t="s">
        <v>1432</v>
      </c>
      <c r="F24" s="7">
        <v>10.25</v>
      </c>
      <c r="G24" s="8" t="s">
        <v>1350</v>
      </c>
      <c r="H24" s="9">
        <v>43160</v>
      </c>
      <c r="I24" s="9">
        <v>43160</v>
      </c>
      <c r="J24" s="10">
        <v>10.25</v>
      </c>
      <c r="K24" s="11">
        <v>57493</v>
      </c>
      <c r="L24" s="5" t="s">
        <v>1356</v>
      </c>
      <c r="M24" s="5" t="s">
        <v>1357</v>
      </c>
      <c r="N24" s="5" t="s">
        <v>1358</v>
      </c>
      <c r="O24" s="8" t="s">
        <v>1340</v>
      </c>
      <c r="P24" s="6" t="s">
        <v>1341</v>
      </c>
      <c r="Q24" s="5" t="s">
        <v>1342</v>
      </c>
      <c r="R24" s="12" t="s">
        <v>1432</v>
      </c>
      <c r="S24" s="5" t="s">
        <v>1433</v>
      </c>
      <c r="T24" s="5" t="s">
        <v>1434</v>
      </c>
      <c r="U24" s="5" t="s">
        <v>1361</v>
      </c>
      <c r="V24" s="6" t="s">
        <v>1393</v>
      </c>
      <c r="W24" s="5" t="s">
        <v>1394</v>
      </c>
      <c r="X24" s="13" t="str">
        <f>IF(S24=Console!$B$5,MAX($X$1:X23)+1,"")</f>
        <v/>
      </c>
    </row>
    <row r="25" spans="1:24" x14ac:dyDescent="0.55000000000000004">
      <c r="A25" s="4">
        <v>3308602</v>
      </c>
      <c r="B25" s="5" t="s">
        <v>1332</v>
      </c>
      <c r="C25" s="5" t="s">
        <v>1435</v>
      </c>
      <c r="D25" s="6" t="s">
        <v>1334</v>
      </c>
      <c r="E25" s="5" t="s">
        <v>1436</v>
      </c>
      <c r="F25" s="7">
        <v>17.62</v>
      </c>
      <c r="G25" s="8" t="s">
        <v>1350</v>
      </c>
      <c r="H25" s="9">
        <v>43160</v>
      </c>
      <c r="I25" s="9">
        <v>43160</v>
      </c>
      <c r="J25" s="10">
        <v>17.62</v>
      </c>
      <c r="K25" s="11">
        <v>57493</v>
      </c>
      <c r="L25" s="5" t="s">
        <v>1356</v>
      </c>
      <c r="M25" s="5" t="s">
        <v>1357</v>
      </c>
      <c r="N25" s="5" t="s">
        <v>1358</v>
      </c>
      <c r="O25" s="8" t="s">
        <v>1340</v>
      </c>
      <c r="P25" s="6" t="s">
        <v>1341</v>
      </c>
      <c r="Q25" s="5" t="s">
        <v>1342</v>
      </c>
      <c r="R25" s="12" t="s">
        <v>1436</v>
      </c>
      <c r="S25" s="5" t="s">
        <v>1437</v>
      </c>
      <c r="T25" s="5" t="s">
        <v>1438</v>
      </c>
      <c r="U25" s="5" t="s">
        <v>1361</v>
      </c>
      <c r="V25" s="6" t="s">
        <v>1393</v>
      </c>
      <c r="W25" s="5" t="s">
        <v>1394</v>
      </c>
      <c r="X25" s="13" t="str">
        <f>IF(S25=Console!$B$5,MAX($X$1:X24)+1,"")</f>
        <v/>
      </c>
    </row>
    <row r="26" spans="1:24" x14ac:dyDescent="0.55000000000000004">
      <c r="A26" s="4">
        <v>3315036</v>
      </c>
      <c r="B26" s="5" t="s">
        <v>1332</v>
      </c>
      <c r="C26" s="5" t="s">
        <v>1439</v>
      </c>
      <c r="D26" s="6" t="s">
        <v>1334</v>
      </c>
      <c r="E26" s="5" t="s">
        <v>1440</v>
      </c>
      <c r="F26" s="7">
        <v>2.85</v>
      </c>
      <c r="G26" s="8" t="s">
        <v>1350</v>
      </c>
      <c r="H26" s="9">
        <v>43161</v>
      </c>
      <c r="I26" s="9">
        <v>43161</v>
      </c>
      <c r="J26" s="10">
        <v>2.85</v>
      </c>
      <c r="K26" s="11">
        <v>57493</v>
      </c>
      <c r="L26" s="5" t="s">
        <v>1356</v>
      </c>
      <c r="M26" s="5" t="s">
        <v>1357</v>
      </c>
      <c r="N26" s="5" t="s">
        <v>1358</v>
      </c>
      <c r="O26" s="8" t="s">
        <v>1340</v>
      </c>
      <c r="P26" s="6" t="s">
        <v>1341</v>
      </c>
      <c r="Q26" s="5" t="s">
        <v>1342</v>
      </c>
      <c r="R26" s="12" t="s">
        <v>1440</v>
      </c>
      <c r="S26" s="5" t="s">
        <v>1441</v>
      </c>
      <c r="T26" s="5" t="s">
        <v>1442</v>
      </c>
      <c r="U26" s="5" t="s">
        <v>1361</v>
      </c>
      <c r="V26" s="6" t="s">
        <v>1393</v>
      </c>
      <c r="W26" s="5" t="s">
        <v>1394</v>
      </c>
      <c r="X26" s="13" t="str">
        <f>IF(S26=Console!$B$5,MAX($X$1:X25)+1,"")</f>
        <v/>
      </c>
    </row>
    <row r="27" spans="1:24" x14ac:dyDescent="0.55000000000000004">
      <c r="A27" s="4">
        <v>3319869</v>
      </c>
      <c r="B27" s="5" t="s">
        <v>1332</v>
      </c>
      <c r="C27" s="5" t="s">
        <v>1443</v>
      </c>
      <c r="D27" s="6" t="s">
        <v>1334</v>
      </c>
      <c r="E27" s="5" t="s">
        <v>1444</v>
      </c>
      <c r="F27" s="7">
        <v>2.1949999999999998</v>
      </c>
      <c r="G27" s="8" t="s">
        <v>1350</v>
      </c>
      <c r="H27" s="9">
        <v>43157</v>
      </c>
      <c r="I27" s="9">
        <v>43157</v>
      </c>
      <c r="J27" s="10">
        <v>2.1949999999999998</v>
      </c>
      <c r="K27" s="11">
        <v>57493</v>
      </c>
      <c r="L27" s="5" t="s">
        <v>1356</v>
      </c>
      <c r="M27" s="5" t="s">
        <v>1357</v>
      </c>
      <c r="N27" s="5" t="s">
        <v>1358</v>
      </c>
      <c r="O27" s="8" t="s">
        <v>1340</v>
      </c>
      <c r="P27" s="6" t="s">
        <v>1341</v>
      </c>
      <c r="Q27" s="5" t="s">
        <v>1342</v>
      </c>
      <c r="R27" s="12" t="s">
        <v>1444</v>
      </c>
      <c r="S27" s="5" t="s">
        <v>1445</v>
      </c>
      <c r="T27" s="5" t="s">
        <v>1446</v>
      </c>
      <c r="U27" s="5" t="s">
        <v>1361</v>
      </c>
      <c r="V27" s="6" t="s">
        <v>1393</v>
      </c>
      <c r="W27" s="5" t="s">
        <v>1394</v>
      </c>
      <c r="X27" s="13" t="str">
        <f>IF(S27=Console!$B$5,MAX($X$1:X26)+1,"")</f>
        <v/>
      </c>
    </row>
    <row r="28" spans="1:24" x14ac:dyDescent="0.55000000000000004">
      <c r="A28" s="4">
        <v>3319870</v>
      </c>
      <c r="B28" s="5" t="s">
        <v>1332</v>
      </c>
      <c r="C28" s="5" t="s">
        <v>1443</v>
      </c>
      <c r="D28" s="6" t="s">
        <v>1334</v>
      </c>
      <c r="E28" s="5" t="s">
        <v>1444</v>
      </c>
      <c r="F28" s="7">
        <v>3.4279999999999999</v>
      </c>
      <c r="G28" s="8" t="s">
        <v>1350</v>
      </c>
      <c r="H28" s="9">
        <v>43157</v>
      </c>
      <c r="I28" s="9">
        <v>43157</v>
      </c>
      <c r="J28" s="10">
        <v>3.4279999999999999</v>
      </c>
      <c r="K28" s="11">
        <v>57493</v>
      </c>
      <c r="L28" s="5" t="s">
        <v>1356</v>
      </c>
      <c r="M28" s="5" t="s">
        <v>1357</v>
      </c>
      <c r="N28" s="5" t="s">
        <v>1358</v>
      </c>
      <c r="O28" s="8" t="s">
        <v>1340</v>
      </c>
      <c r="P28" s="6" t="s">
        <v>1341</v>
      </c>
      <c r="Q28" s="5" t="s">
        <v>1342</v>
      </c>
      <c r="R28" s="12" t="s">
        <v>4</v>
      </c>
      <c r="S28" s="5" t="s">
        <v>13</v>
      </c>
      <c r="T28" s="5" t="s">
        <v>5</v>
      </c>
      <c r="U28" s="5" t="s">
        <v>1361</v>
      </c>
      <c r="V28" s="6" t="s">
        <v>1393</v>
      </c>
      <c r="W28" s="5" t="s">
        <v>1394</v>
      </c>
      <c r="X28" s="13" t="str">
        <f>IF(S28=Console!$B$5,MAX($X$1:X27)+1,"")</f>
        <v/>
      </c>
    </row>
    <row r="29" spans="1:24" x14ac:dyDescent="0.55000000000000004">
      <c r="A29" s="4">
        <v>3320799</v>
      </c>
      <c r="B29" s="5" t="s">
        <v>1332</v>
      </c>
      <c r="C29" s="5" t="s">
        <v>1447</v>
      </c>
      <c r="D29" s="6" t="s">
        <v>1334</v>
      </c>
      <c r="E29" s="5" t="s">
        <v>1448</v>
      </c>
      <c r="F29" s="7">
        <v>124</v>
      </c>
      <c r="G29" s="8" t="s">
        <v>1336</v>
      </c>
      <c r="H29" s="9">
        <v>43143</v>
      </c>
      <c r="I29" s="9">
        <v>43131</v>
      </c>
      <c r="J29" s="10">
        <v>124</v>
      </c>
      <c r="K29" s="11">
        <v>11507</v>
      </c>
      <c r="L29" s="5" t="s">
        <v>1337</v>
      </c>
      <c r="M29" s="5" t="s">
        <v>1338</v>
      </c>
      <c r="N29" s="5" t="s">
        <v>1339</v>
      </c>
      <c r="O29" s="8" t="s">
        <v>1340</v>
      </c>
      <c r="P29" s="6" t="s">
        <v>1341</v>
      </c>
      <c r="Q29" s="5" t="s">
        <v>1342</v>
      </c>
      <c r="R29" s="12" t="s">
        <v>1448</v>
      </c>
      <c r="S29" s="5" t="s">
        <v>1449</v>
      </c>
      <c r="T29" s="5" t="s">
        <v>1450</v>
      </c>
      <c r="U29" s="5" t="s">
        <v>1372</v>
      </c>
      <c r="V29" s="6" t="s">
        <v>1393</v>
      </c>
      <c r="W29" s="5" t="s">
        <v>1394</v>
      </c>
      <c r="X29" s="13" t="str">
        <f>IF(S29=Console!$B$5,MAX($X$1:X28)+1,"")</f>
        <v/>
      </c>
    </row>
    <row r="30" spans="1:24" x14ac:dyDescent="0.55000000000000004">
      <c r="A30" s="4">
        <v>3308584</v>
      </c>
      <c r="B30" s="5" t="s">
        <v>1332</v>
      </c>
      <c r="C30" s="5" t="s">
        <v>1451</v>
      </c>
      <c r="D30" s="6" t="s">
        <v>2526</v>
      </c>
      <c r="E30" s="5" t="s">
        <v>1452</v>
      </c>
      <c r="F30" s="7">
        <v>4.8860000000000001</v>
      </c>
      <c r="G30" s="8" t="s">
        <v>1350</v>
      </c>
      <c r="H30" s="9">
        <v>43146</v>
      </c>
      <c r="I30" s="9">
        <v>43146</v>
      </c>
      <c r="J30" s="10">
        <v>4.8860000000000001</v>
      </c>
      <c r="K30" s="11">
        <v>57493</v>
      </c>
      <c r="L30" s="5" t="s">
        <v>1356</v>
      </c>
      <c r="M30" s="5" t="s">
        <v>1357</v>
      </c>
      <c r="N30" s="5" t="s">
        <v>1358</v>
      </c>
      <c r="O30" s="8" t="s">
        <v>1340</v>
      </c>
      <c r="P30" s="6" t="s">
        <v>1341</v>
      </c>
      <c r="Q30" s="5" t="s">
        <v>1342</v>
      </c>
      <c r="R30" s="12" t="s">
        <v>1452</v>
      </c>
      <c r="S30" s="5" t="s">
        <v>1453</v>
      </c>
      <c r="T30" s="5" t="s">
        <v>1454</v>
      </c>
      <c r="U30" s="5" t="s">
        <v>1361</v>
      </c>
      <c r="V30" s="6" t="s">
        <v>1393</v>
      </c>
      <c r="W30" s="5" t="s">
        <v>1394</v>
      </c>
      <c r="X30" s="13" t="str">
        <f>IF(S30=Console!$B$5,MAX($X$1:X29)+1,"")</f>
        <v/>
      </c>
    </row>
    <row r="31" spans="1:24" x14ac:dyDescent="0.55000000000000004">
      <c r="A31" s="4">
        <v>3315540</v>
      </c>
      <c r="B31" s="5" t="s">
        <v>1332</v>
      </c>
      <c r="C31" s="5" t="s">
        <v>20</v>
      </c>
      <c r="D31" s="6" t="s">
        <v>1334</v>
      </c>
      <c r="E31" s="5" t="s">
        <v>19</v>
      </c>
      <c r="F31" s="7">
        <v>2144.5500000000002</v>
      </c>
      <c r="G31" s="8" t="s">
        <v>1350</v>
      </c>
      <c r="H31" s="9">
        <v>43159</v>
      </c>
      <c r="I31" s="9">
        <v>43159</v>
      </c>
      <c r="J31" s="10">
        <v>2144.5500000000002</v>
      </c>
      <c r="K31" s="11">
        <v>7655</v>
      </c>
      <c r="L31" s="5" t="s">
        <v>1356</v>
      </c>
      <c r="M31" s="5" t="s">
        <v>1455</v>
      </c>
      <c r="N31" s="5" t="s">
        <v>1456</v>
      </c>
      <c r="O31" s="8" t="s">
        <v>1340</v>
      </c>
      <c r="P31" s="6" t="s">
        <v>1341</v>
      </c>
      <c r="Q31" s="5" t="s">
        <v>1342</v>
      </c>
      <c r="R31" s="12" t="s">
        <v>19</v>
      </c>
      <c r="S31" s="5" t="s">
        <v>1457</v>
      </c>
      <c r="T31" s="5" t="s">
        <v>1458</v>
      </c>
      <c r="U31" s="5" t="s">
        <v>1459</v>
      </c>
      <c r="V31" s="6" t="s">
        <v>1460</v>
      </c>
      <c r="W31" s="5" t="s">
        <v>1461</v>
      </c>
      <c r="X31" s="13" t="str">
        <f>IF(S31=Console!$B$5,MAX($X$1:X30)+1,"")</f>
        <v/>
      </c>
    </row>
    <row r="32" spans="1:24" x14ac:dyDescent="0.55000000000000004">
      <c r="A32" s="4">
        <v>3319063</v>
      </c>
      <c r="B32" s="5" t="s">
        <v>1332</v>
      </c>
      <c r="C32" s="5" t="s">
        <v>1462</v>
      </c>
      <c r="D32" s="6" t="s">
        <v>1334</v>
      </c>
      <c r="E32" s="5" t="s">
        <v>1463</v>
      </c>
      <c r="F32" s="7">
        <v>1280.5999999999999</v>
      </c>
      <c r="G32" s="8" t="s">
        <v>1350</v>
      </c>
      <c r="H32" s="9">
        <v>43138</v>
      </c>
      <c r="I32" s="9">
        <v>43138</v>
      </c>
      <c r="J32" s="10">
        <v>1280.5999999999999</v>
      </c>
      <c r="K32" s="11">
        <v>7655</v>
      </c>
      <c r="L32" s="5" t="s">
        <v>1356</v>
      </c>
      <c r="M32" s="5" t="s">
        <v>1455</v>
      </c>
      <c r="N32" s="5" t="s">
        <v>1456</v>
      </c>
      <c r="O32" s="8" t="s">
        <v>1340</v>
      </c>
      <c r="P32" s="6" t="s">
        <v>1341</v>
      </c>
      <c r="Q32" s="5" t="s">
        <v>1342</v>
      </c>
      <c r="R32" s="12" t="s">
        <v>1463</v>
      </c>
      <c r="S32" s="5" t="s">
        <v>1464</v>
      </c>
      <c r="T32" s="5" t="s">
        <v>1465</v>
      </c>
      <c r="U32" s="5" t="s">
        <v>1459</v>
      </c>
      <c r="V32" s="6" t="s">
        <v>1460</v>
      </c>
      <c r="W32" s="5" t="s">
        <v>1461</v>
      </c>
      <c r="X32" s="13" t="str">
        <f>IF(S32=Console!$B$5,MAX($X$1:X31)+1,"")</f>
        <v/>
      </c>
    </row>
    <row r="33" spans="1:24" x14ac:dyDescent="0.55000000000000004">
      <c r="A33" s="4">
        <v>3238327</v>
      </c>
      <c r="B33" s="5" t="s">
        <v>1332</v>
      </c>
      <c r="C33" s="5" t="s">
        <v>1466</v>
      </c>
      <c r="D33" s="6" t="s">
        <v>1334</v>
      </c>
      <c r="E33" s="5" t="s">
        <v>23</v>
      </c>
      <c r="F33" s="7">
        <v>3481.4720000000002</v>
      </c>
      <c r="G33" s="8" t="s">
        <v>1350</v>
      </c>
      <c r="H33" s="9">
        <v>43154</v>
      </c>
      <c r="I33" s="9">
        <v>43154</v>
      </c>
      <c r="J33" s="10">
        <v>3481.4720000000002</v>
      </c>
      <c r="K33" s="11">
        <v>7655</v>
      </c>
      <c r="L33" s="5" t="s">
        <v>1467</v>
      </c>
      <c r="M33" s="5" t="s">
        <v>1468</v>
      </c>
      <c r="N33" s="5" t="s">
        <v>1469</v>
      </c>
      <c r="O33" s="8" t="s">
        <v>1340</v>
      </c>
      <c r="P33" s="6" t="s">
        <v>6</v>
      </c>
      <c r="Q33" s="5" t="s">
        <v>1470</v>
      </c>
      <c r="R33" s="12" t="s">
        <v>23</v>
      </c>
      <c r="S33" s="5" t="s">
        <v>1471</v>
      </c>
      <c r="T33" s="5" t="s">
        <v>1472</v>
      </c>
      <c r="U33" s="5" t="s">
        <v>1459</v>
      </c>
      <c r="V33" s="6" t="s">
        <v>1460</v>
      </c>
      <c r="W33" s="5" t="s">
        <v>1461</v>
      </c>
      <c r="X33" s="13" t="str">
        <f>IF(S33=Console!$B$5,MAX($X$1:X32)+1,"")</f>
        <v/>
      </c>
    </row>
    <row r="34" spans="1:24" x14ac:dyDescent="0.55000000000000004">
      <c r="A34" s="4">
        <v>3270638</v>
      </c>
      <c r="B34" s="5" t="s">
        <v>1332</v>
      </c>
      <c r="C34" s="5" t="s">
        <v>1473</v>
      </c>
      <c r="D34" s="6" t="s">
        <v>1334</v>
      </c>
      <c r="E34" s="5" t="s">
        <v>1474</v>
      </c>
      <c r="F34" s="7">
        <v>98.888000000000005</v>
      </c>
      <c r="G34" s="8" t="s">
        <v>1350</v>
      </c>
      <c r="H34" s="9">
        <v>43200</v>
      </c>
      <c r="I34" s="9">
        <v>43110</v>
      </c>
      <c r="J34" s="10">
        <v>98.888000000000005</v>
      </c>
      <c r="K34" s="11">
        <v>47813</v>
      </c>
      <c r="L34" s="5" t="s">
        <v>1467</v>
      </c>
      <c r="M34" s="5" t="s">
        <v>1468</v>
      </c>
      <c r="N34" s="5" t="s">
        <v>1469</v>
      </c>
      <c r="O34" s="8" t="s">
        <v>1340</v>
      </c>
      <c r="P34" s="6" t="s">
        <v>1341</v>
      </c>
      <c r="Q34" s="5" t="s">
        <v>1342</v>
      </c>
      <c r="R34" s="12" t="s">
        <v>1474</v>
      </c>
      <c r="S34" s="5" t="s">
        <v>1475</v>
      </c>
      <c r="T34" s="5" t="s">
        <v>1476</v>
      </c>
      <c r="U34" s="5" t="s">
        <v>1459</v>
      </c>
      <c r="V34" s="6" t="s">
        <v>1477</v>
      </c>
      <c r="W34" s="5" t="s">
        <v>1478</v>
      </c>
      <c r="X34" s="13" t="str">
        <f>IF(S34=Console!$B$5,MAX($X$1:X33)+1,"")</f>
        <v/>
      </c>
    </row>
    <row r="35" spans="1:24" x14ac:dyDescent="0.55000000000000004">
      <c r="A35" s="4">
        <v>3270877</v>
      </c>
      <c r="B35" s="5" t="s">
        <v>1332</v>
      </c>
      <c r="C35" s="5" t="s">
        <v>1473</v>
      </c>
      <c r="D35" s="6" t="s">
        <v>1334</v>
      </c>
      <c r="E35" s="5" t="s">
        <v>1474</v>
      </c>
      <c r="F35" s="7">
        <v>102.21299999999999</v>
      </c>
      <c r="G35" s="8" t="s">
        <v>1350</v>
      </c>
      <c r="H35" s="9">
        <v>43208</v>
      </c>
      <c r="I35" s="9">
        <v>43118</v>
      </c>
      <c r="J35" s="10">
        <v>102.21299999999999</v>
      </c>
      <c r="K35" s="11">
        <v>47813</v>
      </c>
      <c r="L35" s="5" t="s">
        <v>1467</v>
      </c>
      <c r="M35" s="5" t="s">
        <v>1468</v>
      </c>
      <c r="N35" s="5" t="s">
        <v>1469</v>
      </c>
      <c r="O35" s="8" t="s">
        <v>1340</v>
      </c>
      <c r="P35" s="6" t="s">
        <v>1341</v>
      </c>
      <c r="Q35" s="5" t="s">
        <v>1342</v>
      </c>
      <c r="R35" s="12" t="s">
        <v>1474</v>
      </c>
      <c r="S35" s="5" t="s">
        <v>1479</v>
      </c>
      <c r="T35" s="5" t="s">
        <v>1476</v>
      </c>
      <c r="U35" s="5" t="s">
        <v>1459</v>
      </c>
      <c r="V35" s="6" t="s">
        <v>1477</v>
      </c>
      <c r="W35" s="5" t="s">
        <v>1478</v>
      </c>
      <c r="X35" s="13" t="str">
        <f>IF(S35=Console!$B$5,MAX($X$1:X34)+1,"")</f>
        <v/>
      </c>
    </row>
    <row r="36" spans="1:24" x14ac:dyDescent="0.55000000000000004">
      <c r="A36" s="4">
        <v>3270639</v>
      </c>
      <c r="B36" s="5" t="s">
        <v>1332</v>
      </c>
      <c r="C36" s="5" t="s">
        <v>1480</v>
      </c>
      <c r="D36" s="6" t="s">
        <v>1334</v>
      </c>
      <c r="E36" s="5" t="s">
        <v>1481</v>
      </c>
      <c r="F36" s="7">
        <v>568.81100000000004</v>
      </c>
      <c r="G36" s="8" t="s">
        <v>1350</v>
      </c>
      <c r="H36" s="9">
        <v>43200</v>
      </c>
      <c r="I36" s="9">
        <v>43110</v>
      </c>
      <c r="J36" s="10">
        <v>568.81100000000004</v>
      </c>
      <c r="K36" s="11">
        <v>47813</v>
      </c>
      <c r="L36" s="5" t="s">
        <v>1467</v>
      </c>
      <c r="M36" s="5" t="s">
        <v>1468</v>
      </c>
      <c r="N36" s="5" t="s">
        <v>1469</v>
      </c>
      <c r="O36" s="8" t="s">
        <v>1340</v>
      </c>
      <c r="P36" s="6" t="s">
        <v>1341</v>
      </c>
      <c r="Q36" s="5" t="s">
        <v>1342</v>
      </c>
      <c r="R36" s="12" t="s">
        <v>1481</v>
      </c>
      <c r="S36" s="5" t="s">
        <v>1482</v>
      </c>
      <c r="T36" s="5" t="s">
        <v>1483</v>
      </c>
      <c r="U36" s="5" t="s">
        <v>1459</v>
      </c>
      <c r="V36" s="6" t="s">
        <v>1477</v>
      </c>
      <c r="W36" s="5" t="s">
        <v>1478</v>
      </c>
      <c r="X36" s="13" t="str">
        <f>IF(S36=Console!$B$5,MAX($X$1:X35)+1,"")</f>
        <v/>
      </c>
    </row>
    <row r="37" spans="1:24" x14ac:dyDescent="0.55000000000000004">
      <c r="A37" s="4">
        <v>3271441</v>
      </c>
      <c r="B37" s="5" t="s">
        <v>1332</v>
      </c>
      <c r="C37" s="5" t="s">
        <v>1480</v>
      </c>
      <c r="D37" s="6" t="s">
        <v>1334</v>
      </c>
      <c r="E37" s="5" t="s">
        <v>1481</v>
      </c>
      <c r="F37" s="7">
        <v>385.32</v>
      </c>
      <c r="G37" s="8" t="s">
        <v>1350</v>
      </c>
      <c r="H37" s="9">
        <v>43172</v>
      </c>
      <c r="I37" s="9">
        <v>43089</v>
      </c>
      <c r="J37" s="10">
        <v>385.32</v>
      </c>
      <c r="K37" s="11">
        <v>47813</v>
      </c>
      <c r="L37" s="5" t="s">
        <v>1467</v>
      </c>
      <c r="M37" s="5" t="s">
        <v>1468</v>
      </c>
      <c r="N37" s="5" t="s">
        <v>1469</v>
      </c>
      <c r="O37" s="8" t="s">
        <v>1340</v>
      </c>
      <c r="P37" s="6" t="s">
        <v>6</v>
      </c>
      <c r="Q37" s="5" t="s">
        <v>1470</v>
      </c>
      <c r="R37" s="12" t="s">
        <v>1481</v>
      </c>
      <c r="S37" s="5" t="s">
        <v>1484</v>
      </c>
      <c r="T37" s="5" t="s">
        <v>1483</v>
      </c>
      <c r="U37" s="5" t="s">
        <v>1459</v>
      </c>
      <c r="V37" s="6" t="s">
        <v>1477</v>
      </c>
      <c r="W37" s="5" t="s">
        <v>1478</v>
      </c>
      <c r="X37" s="13" t="str">
        <f>IF(S37=Console!$B$5,MAX($X$1:X36)+1,"")</f>
        <v/>
      </c>
    </row>
    <row r="38" spans="1:24" x14ac:dyDescent="0.55000000000000004">
      <c r="A38" s="4">
        <v>3300873</v>
      </c>
      <c r="B38" s="5" t="s">
        <v>1332</v>
      </c>
      <c r="C38" s="5" t="s">
        <v>1480</v>
      </c>
      <c r="D38" s="6" t="s">
        <v>1334</v>
      </c>
      <c r="E38" s="5" t="s">
        <v>1481</v>
      </c>
      <c r="F38" s="7">
        <v>70.728999999999999</v>
      </c>
      <c r="G38" s="8" t="s">
        <v>1350</v>
      </c>
      <c r="H38" s="9">
        <v>43143</v>
      </c>
      <c r="I38" s="9">
        <v>43110</v>
      </c>
      <c r="J38" s="10">
        <v>70.728999999999999</v>
      </c>
      <c r="K38" s="11">
        <v>313544</v>
      </c>
      <c r="L38" s="5" t="s">
        <v>1485</v>
      </c>
      <c r="M38" s="5" t="s">
        <v>1486</v>
      </c>
      <c r="N38" s="5" t="s">
        <v>1487</v>
      </c>
      <c r="O38" s="8" t="s">
        <v>1340</v>
      </c>
      <c r="P38" s="6" t="s">
        <v>1341</v>
      </c>
      <c r="Q38" s="5" t="s">
        <v>1342</v>
      </c>
      <c r="R38" s="12" t="s">
        <v>1481</v>
      </c>
      <c r="S38" s="5" t="s">
        <v>1488</v>
      </c>
      <c r="T38" s="5" t="s">
        <v>1483</v>
      </c>
      <c r="U38" s="5" t="s">
        <v>1459</v>
      </c>
      <c r="V38" s="6" t="s">
        <v>1477</v>
      </c>
      <c r="W38" s="5" t="s">
        <v>1478</v>
      </c>
      <c r="X38" s="13" t="str">
        <f>IF(S38=Console!$B$5,MAX($X$1:X37)+1,"")</f>
        <v/>
      </c>
    </row>
    <row r="39" spans="1:24" x14ac:dyDescent="0.55000000000000004">
      <c r="A39" s="4">
        <v>3301752</v>
      </c>
      <c r="B39" s="5" t="s">
        <v>1332</v>
      </c>
      <c r="C39" s="5" t="s">
        <v>1480</v>
      </c>
      <c r="D39" s="6" t="s">
        <v>1334</v>
      </c>
      <c r="E39" s="5" t="s">
        <v>1481</v>
      </c>
      <c r="F39" s="7">
        <v>339.387</v>
      </c>
      <c r="G39" s="8" t="s">
        <v>1350</v>
      </c>
      <c r="H39" s="9">
        <v>43172</v>
      </c>
      <c r="I39" s="9">
        <v>43089</v>
      </c>
      <c r="J39" s="10">
        <v>339.387</v>
      </c>
      <c r="K39" s="11">
        <v>313544</v>
      </c>
      <c r="L39" s="5" t="s">
        <v>1467</v>
      </c>
      <c r="M39" s="5" t="s">
        <v>1468</v>
      </c>
      <c r="N39" s="5" t="s">
        <v>1469</v>
      </c>
      <c r="O39" s="8" t="s">
        <v>1340</v>
      </c>
      <c r="P39" s="6" t="s">
        <v>6</v>
      </c>
      <c r="Q39" s="5" t="s">
        <v>1470</v>
      </c>
      <c r="R39" s="12" t="s">
        <v>1481</v>
      </c>
      <c r="S39" s="5" t="s">
        <v>1489</v>
      </c>
      <c r="T39" s="5" t="s">
        <v>1483</v>
      </c>
      <c r="U39" s="5" t="s">
        <v>1459</v>
      </c>
      <c r="V39" s="6" t="s">
        <v>1477</v>
      </c>
      <c r="W39" s="5" t="s">
        <v>1478</v>
      </c>
      <c r="X39" s="13" t="str">
        <f>IF(S39=Console!$B$5,MAX($X$1:X38)+1,"")</f>
        <v/>
      </c>
    </row>
    <row r="40" spans="1:24" x14ac:dyDescent="0.55000000000000004">
      <c r="A40" s="4">
        <v>3301753</v>
      </c>
      <c r="B40" s="5" t="s">
        <v>1332</v>
      </c>
      <c r="C40" s="5" t="s">
        <v>1480</v>
      </c>
      <c r="D40" s="6" t="s">
        <v>1334</v>
      </c>
      <c r="E40" s="5" t="s">
        <v>1481</v>
      </c>
      <c r="F40" s="7">
        <v>257.19</v>
      </c>
      <c r="G40" s="8" t="s">
        <v>1350</v>
      </c>
      <c r="H40" s="9">
        <v>43172</v>
      </c>
      <c r="I40" s="9">
        <v>43089</v>
      </c>
      <c r="J40" s="10">
        <v>257.19</v>
      </c>
      <c r="K40" s="11">
        <v>313544</v>
      </c>
      <c r="L40" s="5" t="s">
        <v>1467</v>
      </c>
      <c r="M40" s="5" t="s">
        <v>1468</v>
      </c>
      <c r="N40" s="5" t="s">
        <v>1469</v>
      </c>
      <c r="O40" s="8" t="s">
        <v>1340</v>
      </c>
      <c r="P40" s="6" t="s">
        <v>6</v>
      </c>
      <c r="Q40" s="5" t="s">
        <v>1470</v>
      </c>
      <c r="R40" s="12" t="s">
        <v>1481</v>
      </c>
      <c r="S40" s="5" t="s">
        <v>1490</v>
      </c>
      <c r="T40" s="5" t="s">
        <v>1483</v>
      </c>
      <c r="U40" s="5" t="s">
        <v>1459</v>
      </c>
      <c r="V40" s="6" t="s">
        <v>1477</v>
      </c>
      <c r="W40" s="5" t="s">
        <v>1478</v>
      </c>
      <c r="X40" s="13" t="str">
        <f>IF(S40=Console!$B$5,MAX($X$1:X39)+1,"")</f>
        <v/>
      </c>
    </row>
    <row r="41" spans="1:24" x14ac:dyDescent="0.55000000000000004">
      <c r="A41" s="4">
        <v>3301754</v>
      </c>
      <c r="B41" s="5" t="s">
        <v>1332</v>
      </c>
      <c r="C41" s="5" t="s">
        <v>1480</v>
      </c>
      <c r="D41" s="6" t="s">
        <v>1334</v>
      </c>
      <c r="E41" s="5" t="s">
        <v>1481</v>
      </c>
      <c r="F41" s="7">
        <v>307.94900000000001</v>
      </c>
      <c r="G41" s="8" t="s">
        <v>1350</v>
      </c>
      <c r="H41" s="9">
        <v>43172</v>
      </c>
      <c r="I41" s="9">
        <v>43089</v>
      </c>
      <c r="J41" s="10">
        <v>307.94900000000001</v>
      </c>
      <c r="K41" s="11">
        <v>313544</v>
      </c>
      <c r="L41" s="5" t="s">
        <v>1467</v>
      </c>
      <c r="M41" s="5" t="s">
        <v>1468</v>
      </c>
      <c r="N41" s="5" t="s">
        <v>1469</v>
      </c>
      <c r="O41" s="8" t="s">
        <v>1340</v>
      </c>
      <c r="P41" s="6" t="s">
        <v>6</v>
      </c>
      <c r="Q41" s="5" t="s">
        <v>1470</v>
      </c>
      <c r="R41" s="12" t="s">
        <v>1481</v>
      </c>
      <c r="S41" s="5" t="s">
        <v>1491</v>
      </c>
      <c r="T41" s="5" t="s">
        <v>1483</v>
      </c>
      <c r="U41" s="5" t="s">
        <v>1459</v>
      </c>
      <c r="V41" s="6" t="s">
        <v>1477</v>
      </c>
      <c r="W41" s="5" t="s">
        <v>1478</v>
      </c>
      <c r="X41" s="13" t="str">
        <f>IF(S41=Console!$B$5,MAX($X$1:X40)+1,"")</f>
        <v/>
      </c>
    </row>
    <row r="42" spans="1:24" x14ac:dyDescent="0.55000000000000004">
      <c r="A42" s="4">
        <v>3270641</v>
      </c>
      <c r="B42" s="5" t="s">
        <v>1332</v>
      </c>
      <c r="C42" s="5" t="s">
        <v>1492</v>
      </c>
      <c r="D42" s="6" t="s">
        <v>1334</v>
      </c>
      <c r="E42" s="5" t="s">
        <v>1493</v>
      </c>
      <c r="F42" s="7">
        <v>238.71100000000001</v>
      </c>
      <c r="G42" s="8" t="s">
        <v>1350</v>
      </c>
      <c r="H42" s="9">
        <v>43200</v>
      </c>
      <c r="I42" s="9">
        <v>43110</v>
      </c>
      <c r="J42" s="10">
        <v>238.71100000000001</v>
      </c>
      <c r="K42" s="11">
        <v>47813</v>
      </c>
      <c r="L42" s="5" t="s">
        <v>1467</v>
      </c>
      <c r="M42" s="5" t="s">
        <v>1468</v>
      </c>
      <c r="N42" s="5" t="s">
        <v>1469</v>
      </c>
      <c r="O42" s="8" t="s">
        <v>1340</v>
      </c>
      <c r="P42" s="6" t="s">
        <v>1341</v>
      </c>
      <c r="Q42" s="5" t="s">
        <v>1342</v>
      </c>
      <c r="R42" s="12" t="s">
        <v>1493</v>
      </c>
      <c r="S42" s="5" t="s">
        <v>1494</v>
      </c>
      <c r="T42" s="5" t="s">
        <v>1495</v>
      </c>
      <c r="U42" s="5" t="s">
        <v>1459</v>
      </c>
      <c r="V42" s="6" t="s">
        <v>1477</v>
      </c>
      <c r="W42" s="5" t="s">
        <v>1478</v>
      </c>
      <c r="X42" s="13" t="str">
        <f>IF(S42=Console!$B$5,MAX($X$1:X41)+1,"")</f>
        <v/>
      </c>
    </row>
    <row r="43" spans="1:24" x14ac:dyDescent="0.55000000000000004">
      <c r="A43" s="4">
        <v>3277969</v>
      </c>
      <c r="B43" s="5" t="s">
        <v>1332</v>
      </c>
      <c r="C43" s="5" t="s">
        <v>1496</v>
      </c>
      <c r="D43" s="6" t="s">
        <v>1334</v>
      </c>
      <c r="E43" s="5" t="s">
        <v>1497</v>
      </c>
      <c r="F43" s="7">
        <v>62.774999999999999</v>
      </c>
      <c r="G43" s="8" t="s">
        <v>1350</v>
      </c>
      <c r="H43" s="9">
        <v>43143</v>
      </c>
      <c r="I43" s="9">
        <v>43118</v>
      </c>
      <c r="J43" s="10">
        <v>62.774999999999999</v>
      </c>
      <c r="K43" s="11">
        <v>47813</v>
      </c>
      <c r="L43" s="5" t="s">
        <v>1485</v>
      </c>
      <c r="M43" s="5" t="s">
        <v>1486</v>
      </c>
      <c r="N43" s="5" t="s">
        <v>1487</v>
      </c>
      <c r="O43" s="8" t="s">
        <v>1340</v>
      </c>
      <c r="P43" s="6" t="s">
        <v>1341</v>
      </c>
      <c r="Q43" s="5" t="s">
        <v>1342</v>
      </c>
      <c r="R43" s="12" t="s">
        <v>1497</v>
      </c>
      <c r="S43" s="5" t="s">
        <v>1498</v>
      </c>
      <c r="T43" s="5" t="s">
        <v>1499</v>
      </c>
      <c r="U43" s="5" t="s">
        <v>1459</v>
      </c>
      <c r="V43" s="6" t="s">
        <v>1477</v>
      </c>
      <c r="W43" s="5" t="s">
        <v>1478</v>
      </c>
      <c r="X43" s="13" t="str">
        <f>IF(S43=Console!$B$5,MAX($X$1:X42)+1,"")</f>
        <v/>
      </c>
    </row>
    <row r="44" spans="1:24" x14ac:dyDescent="0.55000000000000004">
      <c r="A44" s="4">
        <v>3277970</v>
      </c>
      <c r="B44" s="5" t="s">
        <v>1332</v>
      </c>
      <c r="C44" s="5" t="s">
        <v>1500</v>
      </c>
      <c r="D44" s="6" t="s">
        <v>1334</v>
      </c>
      <c r="E44" s="5" t="s">
        <v>1501</v>
      </c>
      <c r="F44" s="7">
        <v>134.786</v>
      </c>
      <c r="G44" s="8" t="s">
        <v>1350</v>
      </c>
      <c r="H44" s="9">
        <v>43178</v>
      </c>
      <c r="I44" s="9">
        <v>43118</v>
      </c>
      <c r="J44" s="10">
        <v>134.786</v>
      </c>
      <c r="K44" s="11">
        <v>47813</v>
      </c>
      <c r="L44" s="5" t="s">
        <v>1467</v>
      </c>
      <c r="M44" s="5" t="s">
        <v>1468</v>
      </c>
      <c r="N44" s="5" t="s">
        <v>1469</v>
      </c>
      <c r="O44" s="8" t="s">
        <v>1340</v>
      </c>
      <c r="P44" s="6" t="s">
        <v>1341</v>
      </c>
      <c r="Q44" s="5" t="s">
        <v>1342</v>
      </c>
      <c r="R44" s="12" t="s">
        <v>1501</v>
      </c>
      <c r="S44" s="5" t="s">
        <v>1502</v>
      </c>
      <c r="T44" s="5" t="s">
        <v>1503</v>
      </c>
      <c r="U44" s="5" t="s">
        <v>1459</v>
      </c>
      <c r="V44" s="6" t="s">
        <v>1477</v>
      </c>
      <c r="W44" s="5" t="s">
        <v>1478</v>
      </c>
      <c r="X44" s="13" t="str">
        <f>IF(S44=Console!$B$5,MAX($X$1:X43)+1,"")</f>
        <v/>
      </c>
    </row>
    <row r="45" spans="1:24" x14ac:dyDescent="0.55000000000000004">
      <c r="A45" s="4">
        <v>3320084</v>
      </c>
      <c r="B45" s="5" t="s">
        <v>1332</v>
      </c>
      <c r="C45" s="5" t="s">
        <v>1504</v>
      </c>
      <c r="D45" s="6" t="s">
        <v>1334</v>
      </c>
      <c r="E45" s="5" t="s">
        <v>1505</v>
      </c>
      <c r="F45" s="7">
        <v>375</v>
      </c>
      <c r="G45" s="8" t="s">
        <v>1350</v>
      </c>
      <c r="H45" s="9">
        <v>43143</v>
      </c>
      <c r="I45" s="9">
        <v>43129</v>
      </c>
      <c r="J45" s="10">
        <v>375</v>
      </c>
      <c r="K45" s="11">
        <v>299886</v>
      </c>
      <c r="L45" s="5" t="s">
        <v>1356</v>
      </c>
      <c r="M45" s="5" t="s">
        <v>1357</v>
      </c>
      <c r="N45" s="5" t="s">
        <v>1506</v>
      </c>
      <c r="O45" s="8" t="s">
        <v>1340</v>
      </c>
      <c r="P45" s="6" t="s">
        <v>1341</v>
      </c>
      <c r="Q45" s="5" t="s">
        <v>1342</v>
      </c>
      <c r="R45" s="12" t="s">
        <v>1505</v>
      </c>
      <c r="S45" s="5" t="s">
        <v>1507</v>
      </c>
      <c r="T45" s="5" t="s">
        <v>1508</v>
      </c>
      <c r="U45" s="5" t="s">
        <v>1509</v>
      </c>
      <c r="V45" s="6" t="s">
        <v>1510</v>
      </c>
      <c r="W45" s="5" t="s">
        <v>1511</v>
      </c>
      <c r="X45" s="13" t="str">
        <f>IF(S45=Console!$B$5,MAX($X$1:X44)+1,"")</f>
        <v/>
      </c>
    </row>
    <row r="46" spans="1:24" x14ac:dyDescent="0.55000000000000004">
      <c r="A46" s="4">
        <v>3319509</v>
      </c>
      <c r="B46" s="5" t="s">
        <v>1332</v>
      </c>
      <c r="C46" s="5" t="s">
        <v>1512</v>
      </c>
      <c r="D46" s="6" t="s">
        <v>1334</v>
      </c>
      <c r="E46" s="5" t="s">
        <v>1513</v>
      </c>
      <c r="F46" s="7">
        <v>110</v>
      </c>
      <c r="G46" s="8" t="s">
        <v>1336</v>
      </c>
      <c r="H46" s="9">
        <v>43143</v>
      </c>
      <c r="I46" s="9">
        <v>43125</v>
      </c>
      <c r="J46" s="10">
        <v>110</v>
      </c>
      <c r="K46" s="11">
        <v>11507</v>
      </c>
      <c r="L46" s="5" t="s">
        <v>1337</v>
      </c>
      <c r="M46" s="5" t="s">
        <v>1338</v>
      </c>
      <c r="N46" s="5" t="s">
        <v>1339</v>
      </c>
      <c r="O46" s="8" t="s">
        <v>1340</v>
      </c>
      <c r="P46" s="6" t="s">
        <v>1341</v>
      </c>
      <c r="Q46" s="5" t="s">
        <v>1342</v>
      </c>
      <c r="R46" s="12" t="s">
        <v>1513</v>
      </c>
      <c r="S46" s="5" t="s">
        <v>1514</v>
      </c>
      <c r="T46" s="5" t="s">
        <v>1515</v>
      </c>
      <c r="U46" s="5" t="s">
        <v>1516</v>
      </c>
      <c r="V46" s="6" t="s">
        <v>1517</v>
      </c>
      <c r="W46" s="5" t="s">
        <v>1518</v>
      </c>
      <c r="X46" s="13" t="str">
        <f>IF(S46=Console!$B$5,MAX($X$1:X45)+1,"")</f>
        <v/>
      </c>
    </row>
    <row r="47" spans="1:24" x14ac:dyDescent="0.55000000000000004">
      <c r="A47" s="4">
        <v>3320515</v>
      </c>
      <c r="B47" s="5" t="s">
        <v>1332</v>
      </c>
      <c r="C47" s="5" t="s">
        <v>1519</v>
      </c>
      <c r="D47" s="6" t="s">
        <v>1334</v>
      </c>
      <c r="E47" s="5" t="s">
        <v>1520</v>
      </c>
      <c r="F47" s="7">
        <v>185</v>
      </c>
      <c r="G47" s="8" t="s">
        <v>1336</v>
      </c>
      <c r="H47" s="9">
        <v>43143</v>
      </c>
      <c r="I47" s="9">
        <v>43130</v>
      </c>
      <c r="J47" s="10">
        <v>185</v>
      </c>
      <c r="K47" s="11">
        <v>130030</v>
      </c>
      <c r="L47" s="5" t="s">
        <v>1337</v>
      </c>
      <c r="M47" s="5" t="s">
        <v>1338</v>
      </c>
      <c r="N47" s="5" t="s">
        <v>1339</v>
      </c>
      <c r="O47" s="8" t="s">
        <v>1340</v>
      </c>
      <c r="P47" s="6" t="s">
        <v>1341</v>
      </c>
      <c r="Q47" s="5" t="s">
        <v>1342</v>
      </c>
      <c r="R47" s="12" t="s">
        <v>1520</v>
      </c>
      <c r="S47" s="5" t="s">
        <v>1521</v>
      </c>
      <c r="T47" s="5" t="s">
        <v>1522</v>
      </c>
      <c r="U47" s="5" t="s">
        <v>1523</v>
      </c>
      <c r="V47" s="6" t="s">
        <v>1524</v>
      </c>
      <c r="W47" s="5" t="s">
        <v>1525</v>
      </c>
      <c r="X47" s="13" t="str">
        <f>IF(S47=Console!$B$5,MAX($X$1:X46)+1,"")</f>
        <v/>
      </c>
    </row>
    <row r="48" spans="1:24" x14ac:dyDescent="0.55000000000000004">
      <c r="A48" s="4">
        <v>3320756</v>
      </c>
      <c r="B48" s="5" t="s">
        <v>1332</v>
      </c>
      <c r="C48" s="5" t="s">
        <v>1526</v>
      </c>
      <c r="D48" s="6" t="s">
        <v>1334</v>
      </c>
      <c r="E48" s="5" t="s">
        <v>1527</v>
      </c>
      <c r="F48" s="7">
        <v>7.31</v>
      </c>
      <c r="G48" s="8" t="s">
        <v>1350</v>
      </c>
      <c r="H48" s="9">
        <v>43150</v>
      </c>
      <c r="I48" s="9">
        <v>43150</v>
      </c>
      <c r="J48" s="10">
        <v>7.31</v>
      </c>
      <c r="K48" s="11">
        <v>52900</v>
      </c>
      <c r="L48" s="5" t="s">
        <v>1356</v>
      </c>
      <c r="M48" s="5" t="s">
        <v>1357</v>
      </c>
      <c r="N48" s="5" t="s">
        <v>1358</v>
      </c>
      <c r="O48" s="8" t="s">
        <v>1340</v>
      </c>
      <c r="P48" s="6" t="s">
        <v>1341</v>
      </c>
      <c r="Q48" s="5" t="s">
        <v>1342</v>
      </c>
      <c r="R48" s="12" t="s">
        <v>1527</v>
      </c>
      <c r="S48" s="5" t="s">
        <v>1528</v>
      </c>
      <c r="T48" s="5" t="s">
        <v>1529</v>
      </c>
      <c r="U48" s="5" t="s">
        <v>1509</v>
      </c>
      <c r="V48" s="6" t="s">
        <v>1530</v>
      </c>
      <c r="W48" s="5" t="s">
        <v>1531</v>
      </c>
      <c r="X48" s="13" t="str">
        <f>IF(S48=Console!$B$5,MAX($X$1:X47)+1,"")</f>
        <v/>
      </c>
    </row>
    <row r="49" spans="1:24" x14ac:dyDescent="0.55000000000000004">
      <c r="A49" s="4">
        <v>3321279</v>
      </c>
      <c r="B49" s="5" t="s">
        <v>1332</v>
      </c>
      <c r="C49" s="5" t="s">
        <v>1532</v>
      </c>
      <c r="D49" s="6" t="s">
        <v>1334</v>
      </c>
      <c r="E49" s="5" t="s">
        <v>1533</v>
      </c>
      <c r="F49" s="7">
        <v>18.02</v>
      </c>
      <c r="G49" s="8" t="s">
        <v>1350</v>
      </c>
      <c r="H49" s="9">
        <v>43137</v>
      </c>
      <c r="I49" s="9">
        <v>43133</v>
      </c>
      <c r="J49" s="10">
        <v>18.02</v>
      </c>
      <c r="K49" s="11">
        <v>130971</v>
      </c>
      <c r="L49" s="5" t="s">
        <v>1534</v>
      </c>
      <c r="M49" s="5" t="s">
        <v>1535</v>
      </c>
      <c r="N49" s="5" t="s">
        <v>1456</v>
      </c>
      <c r="O49" s="8" t="s">
        <v>1340</v>
      </c>
      <c r="P49" s="6" t="s">
        <v>1341</v>
      </c>
      <c r="Q49" s="5" t="s">
        <v>1342</v>
      </c>
      <c r="R49" s="12" t="s">
        <v>1533</v>
      </c>
      <c r="S49" s="5" t="s">
        <v>1536</v>
      </c>
      <c r="T49" s="5" t="s">
        <v>1537</v>
      </c>
      <c r="U49" s="5" t="s">
        <v>1459</v>
      </c>
      <c r="V49" s="6" t="s">
        <v>1538</v>
      </c>
      <c r="W49" s="5" t="s">
        <v>1539</v>
      </c>
      <c r="X49" s="13" t="str">
        <f>IF(S49=Console!$B$5,MAX($X$1:X48)+1,"")</f>
        <v/>
      </c>
    </row>
    <row r="50" spans="1:24" x14ac:dyDescent="0.55000000000000004">
      <c r="A50" s="4">
        <v>3319471</v>
      </c>
      <c r="B50" s="5" t="s">
        <v>1332</v>
      </c>
      <c r="C50" s="5" t="s">
        <v>1540</v>
      </c>
      <c r="D50" s="6" t="s">
        <v>1334</v>
      </c>
      <c r="E50" s="5" t="s">
        <v>1541</v>
      </c>
      <c r="F50" s="7">
        <v>55.43</v>
      </c>
      <c r="G50" s="8" t="s">
        <v>1350</v>
      </c>
      <c r="H50" s="9">
        <v>43150</v>
      </c>
      <c r="I50" s="9">
        <v>43132</v>
      </c>
      <c r="J50" s="10">
        <v>55.43</v>
      </c>
      <c r="K50" s="11">
        <v>11507</v>
      </c>
      <c r="L50" s="5" t="s">
        <v>1337</v>
      </c>
      <c r="M50" s="5" t="s">
        <v>1338</v>
      </c>
      <c r="N50" s="5" t="s">
        <v>1339</v>
      </c>
      <c r="O50" s="8" t="s">
        <v>1340</v>
      </c>
      <c r="P50" s="6" t="s">
        <v>1341</v>
      </c>
      <c r="Q50" s="5" t="s">
        <v>1342</v>
      </c>
      <c r="R50" s="12" t="s">
        <v>1541</v>
      </c>
      <c r="S50" s="5" t="s">
        <v>1542</v>
      </c>
      <c r="T50" s="5" t="s">
        <v>1543</v>
      </c>
      <c r="U50" s="5" t="s">
        <v>1544</v>
      </c>
      <c r="V50" s="6" t="s">
        <v>1545</v>
      </c>
      <c r="W50" s="5" t="s">
        <v>1546</v>
      </c>
      <c r="X50" s="13" t="str">
        <f>IF(S50=Console!$B$5,MAX($X$1:X49)+1,"")</f>
        <v/>
      </c>
    </row>
    <row r="51" spans="1:24" x14ac:dyDescent="0.55000000000000004">
      <c r="A51" s="4">
        <v>3320737</v>
      </c>
      <c r="B51" s="5" t="s">
        <v>1332</v>
      </c>
      <c r="C51" s="5" t="s">
        <v>1540</v>
      </c>
      <c r="D51" s="6" t="s">
        <v>1334</v>
      </c>
      <c r="E51" s="5" t="s">
        <v>1541</v>
      </c>
      <c r="F51" s="7">
        <v>284.57</v>
      </c>
      <c r="G51" s="8" t="s">
        <v>1350</v>
      </c>
      <c r="H51" s="9">
        <v>43150</v>
      </c>
      <c r="I51" s="9">
        <v>43132</v>
      </c>
      <c r="J51" s="10">
        <v>284.57</v>
      </c>
      <c r="K51" s="11">
        <v>11507</v>
      </c>
      <c r="L51" s="5" t="s">
        <v>1337</v>
      </c>
      <c r="M51" s="5" t="s">
        <v>1338</v>
      </c>
      <c r="N51" s="5" t="s">
        <v>1339</v>
      </c>
      <c r="O51" s="8" t="s">
        <v>1340</v>
      </c>
      <c r="P51" s="6" t="s">
        <v>1341</v>
      </c>
      <c r="Q51" s="5" t="s">
        <v>1342</v>
      </c>
      <c r="R51" s="12" t="s">
        <v>1541</v>
      </c>
      <c r="S51" s="5" t="s">
        <v>1547</v>
      </c>
      <c r="T51" s="5" t="s">
        <v>1543</v>
      </c>
      <c r="U51" s="5" t="s">
        <v>1544</v>
      </c>
      <c r="V51" s="6" t="s">
        <v>1545</v>
      </c>
      <c r="W51" s="5" t="s">
        <v>1546</v>
      </c>
      <c r="X51" s="13" t="str">
        <f>IF(S51=Console!$B$5,MAX($X$1:X50)+1,"")</f>
        <v/>
      </c>
    </row>
    <row r="52" spans="1:24" x14ac:dyDescent="0.55000000000000004">
      <c r="A52" s="4">
        <v>3321283</v>
      </c>
      <c r="B52" s="5" t="s">
        <v>1332</v>
      </c>
      <c r="C52" s="5" t="s">
        <v>1548</v>
      </c>
      <c r="D52" s="6" t="s">
        <v>1334</v>
      </c>
      <c r="E52" s="5" t="s">
        <v>1549</v>
      </c>
      <c r="F52" s="7">
        <v>20</v>
      </c>
      <c r="G52" s="8" t="s">
        <v>1350</v>
      </c>
      <c r="H52" s="9">
        <v>43171</v>
      </c>
      <c r="I52" s="9">
        <v>43133</v>
      </c>
      <c r="J52" s="10">
        <v>20</v>
      </c>
      <c r="K52" s="11">
        <v>130030</v>
      </c>
      <c r="L52" s="5" t="s">
        <v>1356</v>
      </c>
      <c r="M52" s="5" t="s">
        <v>1357</v>
      </c>
      <c r="N52" s="5" t="s">
        <v>1358</v>
      </c>
      <c r="O52" s="8" t="s">
        <v>1340</v>
      </c>
      <c r="P52" s="6" t="s">
        <v>1341</v>
      </c>
      <c r="Q52" s="5" t="s">
        <v>1342</v>
      </c>
      <c r="R52" s="12" t="s">
        <v>1549</v>
      </c>
      <c r="S52" s="5" t="s">
        <v>1550</v>
      </c>
      <c r="T52" s="5" t="s">
        <v>1551</v>
      </c>
      <c r="U52" s="5" t="s">
        <v>1509</v>
      </c>
      <c r="V52" s="6" t="s">
        <v>1552</v>
      </c>
      <c r="W52" s="5" t="s">
        <v>1553</v>
      </c>
      <c r="X52" s="13" t="str">
        <f>IF(S52=Console!$B$5,MAX($X$1:X51)+1,"")</f>
        <v/>
      </c>
    </row>
    <row r="53" spans="1:24" x14ac:dyDescent="0.55000000000000004">
      <c r="A53" s="4">
        <v>3321280</v>
      </c>
      <c r="B53" s="5" t="s">
        <v>1332</v>
      </c>
      <c r="C53" s="5" t="s">
        <v>1554</v>
      </c>
      <c r="D53" s="6" t="s">
        <v>1334</v>
      </c>
      <c r="E53" s="5" t="s">
        <v>1555</v>
      </c>
      <c r="F53" s="7">
        <v>50.04</v>
      </c>
      <c r="G53" s="8" t="s">
        <v>1350</v>
      </c>
      <c r="H53" s="9">
        <v>43164</v>
      </c>
      <c r="I53" s="9">
        <v>43133</v>
      </c>
      <c r="J53" s="10">
        <v>50.04</v>
      </c>
      <c r="K53" s="11">
        <v>130030</v>
      </c>
      <c r="L53" s="5" t="s">
        <v>1356</v>
      </c>
      <c r="M53" s="5" t="s">
        <v>1357</v>
      </c>
      <c r="N53" s="5" t="s">
        <v>1358</v>
      </c>
      <c r="O53" s="8" t="s">
        <v>1340</v>
      </c>
      <c r="P53" s="6" t="s">
        <v>1341</v>
      </c>
      <c r="Q53" s="5" t="s">
        <v>1342</v>
      </c>
      <c r="R53" s="12" t="s">
        <v>1555</v>
      </c>
      <c r="S53" s="5" t="s">
        <v>1556</v>
      </c>
      <c r="T53" s="5" t="s">
        <v>1557</v>
      </c>
      <c r="U53" s="5" t="s">
        <v>1558</v>
      </c>
      <c r="V53" s="6" t="s">
        <v>1552</v>
      </c>
      <c r="W53" s="5" t="s">
        <v>1553</v>
      </c>
      <c r="X53" s="13" t="str">
        <f>IF(S53=Console!$B$5,MAX($X$1:X52)+1,"")</f>
        <v/>
      </c>
    </row>
    <row r="54" spans="1:24" x14ac:dyDescent="0.55000000000000004">
      <c r="A54" s="4">
        <v>3317269</v>
      </c>
      <c r="B54" s="5" t="s">
        <v>1332</v>
      </c>
      <c r="C54" s="5" t="s">
        <v>1559</v>
      </c>
      <c r="D54" s="6" t="s">
        <v>1334</v>
      </c>
      <c r="E54" s="5" t="s">
        <v>1560</v>
      </c>
      <c r="F54" s="7">
        <v>69.94</v>
      </c>
      <c r="G54" s="8" t="s">
        <v>1350</v>
      </c>
      <c r="H54" s="9">
        <v>43217</v>
      </c>
      <c r="I54" s="9">
        <v>43217</v>
      </c>
      <c r="J54" s="10">
        <v>69.94</v>
      </c>
      <c r="K54" s="11">
        <v>7655</v>
      </c>
      <c r="L54" s="5" t="s">
        <v>1351</v>
      </c>
      <c r="M54" s="5" t="s">
        <v>1352</v>
      </c>
      <c r="N54" s="5" t="s">
        <v>1353</v>
      </c>
      <c r="O54" s="8" t="s">
        <v>1340</v>
      </c>
      <c r="P54" s="6" t="s">
        <v>1341</v>
      </c>
      <c r="Q54" s="5" t="s">
        <v>1342</v>
      </c>
      <c r="R54" s="12" t="s">
        <v>1561</v>
      </c>
      <c r="S54" s="5" t="s">
        <v>6</v>
      </c>
      <c r="T54" s="5" t="s">
        <v>1562</v>
      </c>
      <c r="U54" s="5" t="s">
        <v>6</v>
      </c>
      <c r="V54" s="6" t="s">
        <v>1563</v>
      </c>
      <c r="W54" s="5" t="s">
        <v>1564</v>
      </c>
      <c r="X54" s="13" t="str">
        <f>IF(S54=Console!$B$5,MAX($X$1:X53)+1,"")</f>
        <v/>
      </c>
    </row>
    <row r="55" spans="1:24" x14ac:dyDescent="0.55000000000000004">
      <c r="A55" s="4">
        <v>3318802</v>
      </c>
      <c r="B55" s="5" t="s">
        <v>1332</v>
      </c>
      <c r="C55" s="5" t="s">
        <v>1565</v>
      </c>
      <c r="D55" s="6" t="s">
        <v>1334</v>
      </c>
      <c r="E55" s="5" t="s">
        <v>1566</v>
      </c>
      <c r="F55" s="7">
        <v>150</v>
      </c>
      <c r="G55" s="8" t="s">
        <v>1350</v>
      </c>
      <c r="H55" s="9">
        <v>43164</v>
      </c>
      <c r="I55" s="9">
        <v>43122</v>
      </c>
      <c r="J55" s="10">
        <v>150</v>
      </c>
      <c r="K55" s="11">
        <v>299886</v>
      </c>
      <c r="L55" s="5" t="s">
        <v>1567</v>
      </c>
      <c r="M55" s="5" t="s">
        <v>1568</v>
      </c>
      <c r="N55" s="5" t="s">
        <v>1339</v>
      </c>
      <c r="O55" s="8" t="s">
        <v>1340</v>
      </c>
      <c r="P55" s="6" t="s">
        <v>1341</v>
      </c>
      <c r="Q55" s="5" t="s">
        <v>1342</v>
      </c>
      <c r="R55" s="12" t="s">
        <v>1566</v>
      </c>
      <c r="S55" s="5" t="s">
        <v>1569</v>
      </c>
      <c r="T55" s="5" t="s">
        <v>1570</v>
      </c>
      <c r="U55" s="5" t="s">
        <v>1571</v>
      </c>
      <c r="V55" s="6" t="s">
        <v>1572</v>
      </c>
      <c r="W55" s="5" t="s">
        <v>1573</v>
      </c>
      <c r="X55" s="13" t="str">
        <f>IF(S55=Console!$B$5,MAX($X$1:X54)+1,"")</f>
        <v/>
      </c>
    </row>
    <row r="56" spans="1:24" x14ac:dyDescent="0.55000000000000004">
      <c r="A56" s="4">
        <v>3320447</v>
      </c>
      <c r="B56" s="5" t="s">
        <v>1332</v>
      </c>
      <c r="C56" s="5" t="s">
        <v>1574</v>
      </c>
      <c r="D56" s="6" t="s">
        <v>1334</v>
      </c>
      <c r="E56" s="5" t="s">
        <v>1575</v>
      </c>
      <c r="F56" s="7">
        <v>38.03</v>
      </c>
      <c r="G56" s="8" t="s">
        <v>1350</v>
      </c>
      <c r="H56" s="9">
        <v>43189</v>
      </c>
      <c r="I56" s="9">
        <v>43130</v>
      </c>
      <c r="J56" s="10">
        <v>38.03</v>
      </c>
      <c r="K56" s="11">
        <v>299886</v>
      </c>
      <c r="L56" s="5" t="s">
        <v>1351</v>
      </c>
      <c r="M56" s="5" t="s">
        <v>1352</v>
      </c>
      <c r="N56" s="5" t="s">
        <v>1353</v>
      </c>
      <c r="O56" s="8" t="s">
        <v>1340</v>
      </c>
      <c r="P56" s="6" t="s">
        <v>1341</v>
      </c>
      <c r="Q56" s="5" t="s">
        <v>1342</v>
      </c>
      <c r="R56" s="12" t="s">
        <v>1576</v>
      </c>
      <c r="S56" s="5" t="s">
        <v>6</v>
      </c>
      <c r="T56" s="5" t="s">
        <v>1577</v>
      </c>
      <c r="U56" s="5" t="s">
        <v>6</v>
      </c>
      <c r="V56" s="6" t="s">
        <v>1346</v>
      </c>
      <c r="W56" s="5" t="s">
        <v>1347</v>
      </c>
      <c r="X56" s="13" t="str">
        <f>IF(S56=Console!$B$5,MAX($X$1:X55)+1,"")</f>
        <v/>
      </c>
    </row>
    <row r="57" spans="1:24" x14ac:dyDescent="0.55000000000000004">
      <c r="A57" s="4">
        <v>3321284</v>
      </c>
      <c r="B57" s="5" t="s">
        <v>1332</v>
      </c>
      <c r="C57" s="5" t="s">
        <v>1578</v>
      </c>
      <c r="D57" s="6" t="s">
        <v>1334</v>
      </c>
      <c r="E57" s="5" t="s">
        <v>1579</v>
      </c>
      <c r="F57" s="7">
        <v>223.5</v>
      </c>
      <c r="G57" s="8" t="s">
        <v>1350</v>
      </c>
      <c r="H57" s="9">
        <v>43154</v>
      </c>
      <c r="I57" s="9">
        <v>43133</v>
      </c>
      <c r="J57" s="10">
        <v>223.5</v>
      </c>
      <c r="K57" s="11">
        <v>313544</v>
      </c>
      <c r="L57" s="5" t="s">
        <v>1351</v>
      </c>
      <c r="M57" s="5" t="s">
        <v>1352</v>
      </c>
      <c r="N57" s="5" t="s">
        <v>1580</v>
      </c>
      <c r="O57" s="8" t="s">
        <v>1340</v>
      </c>
      <c r="P57" s="6" t="s">
        <v>1341</v>
      </c>
      <c r="Q57" s="5" t="s">
        <v>1342</v>
      </c>
      <c r="R57" s="12" t="s">
        <v>1581</v>
      </c>
      <c r="S57" s="5" t="s">
        <v>6</v>
      </c>
      <c r="T57" s="5" t="s">
        <v>1582</v>
      </c>
      <c r="U57" s="5" t="s">
        <v>6</v>
      </c>
      <c r="V57" s="6" t="s">
        <v>1477</v>
      </c>
      <c r="W57" s="5" t="s">
        <v>1478</v>
      </c>
      <c r="X57" s="13" t="str">
        <f>IF(S57=Console!$B$5,MAX($X$1:X56)+1,"")</f>
        <v/>
      </c>
    </row>
    <row r="58" spans="1:24" x14ac:dyDescent="0.55000000000000004">
      <c r="A58" s="4">
        <v>3270643</v>
      </c>
      <c r="B58" s="5" t="s">
        <v>1332</v>
      </c>
      <c r="C58" s="5" t="s">
        <v>1583</v>
      </c>
      <c r="D58" s="6" t="s">
        <v>1334</v>
      </c>
      <c r="E58" s="5" t="s">
        <v>1584</v>
      </c>
      <c r="F58" s="7">
        <v>25.044</v>
      </c>
      <c r="G58" s="8" t="s">
        <v>1350</v>
      </c>
      <c r="H58" s="9">
        <v>43171</v>
      </c>
      <c r="I58" s="9">
        <v>43110</v>
      </c>
      <c r="J58" s="10">
        <v>25.044</v>
      </c>
      <c r="K58" s="11">
        <v>47813</v>
      </c>
      <c r="L58" s="5" t="s">
        <v>1485</v>
      </c>
      <c r="M58" s="5" t="s">
        <v>1486</v>
      </c>
      <c r="N58" s="5" t="s">
        <v>1487</v>
      </c>
      <c r="O58" s="8" t="s">
        <v>1340</v>
      </c>
      <c r="P58" s="6" t="s">
        <v>1341</v>
      </c>
      <c r="Q58" s="5" t="s">
        <v>1342</v>
      </c>
      <c r="R58" s="12" t="s">
        <v>1584</v>
      </c>
      <c r="S58" s="5" t="s">
        <v>1585</v>
      </c>
      <c r="T58" s="5" t="s">
        <v>1586</v>
      </c>
      <c r="U58" s="5" t="s">
        <v>1459</v>
      </c>
      <c r="V58" s="6" t="s">
        <v>1477</v>
      </c>
      <c r="W58" s="5" t="s">
        <v>1478</v>
      </c>
      <c r="X58" s="13" t="str">
        <f>IF(S58=Console!$B$5,MAX($X$1:X57)+1,"")</f>
        <v/>
      </c>
    </row>
    <row r="59" spans="1:24" x14ac:dyDescent="0.55000000000000004">
      <c r="A59" s="4">
        <v>3319220</v>
      </c>
      <c r="B59" s="5" t="s">
        <v>1332</v>
      </c>
      <c r="C59" s="5" t="s">
        <v>1587</v>
      </c>
      <c r="D59" s="6" t="s">
        <v>1334</v>
      </c>
      <c r="E59" s="5" t="s">
        <v>1588</v>
      </c>
      <c r="F59" s="7">
        <v>23.52</v>
      </c>
      <c r="G59" s="8" t="s">
        <v>1350</v>
      </c>
      <c r="H59" s="9">
        <v>43154</v>
      </c>
      <c r="I59" s="9">
        <v>43124</v>
      </c>
      <c r="J59" s="10">
        <v>23.52</v>
      </c>
      <c r="K59" s="11">
        <v>130971</v>
      </c>
      <c r="L59" s="5" t="s">
        <v>1351</v>
      </c>
      <c r="M59" s="5" t="s">
        <v>1352</v>
      </c>
      <c r="N59" s="5" t="s">
        <v>1353</v>
      </c>
      <c r="O59" s="8" t="s">
        <v>1340</v>
      </c>
      <c r="P59" s="6" t="s">
        <v>1341</v>
      </c>
      <c r="Q59" s="5" t="s">
        <v>1342</v>
      </c>
      <c r="R59" s="12" t="s">
        <v>1589</v>
      </c>
      <c r="S59" s="5" t="s">
        <v>6</v>
      </c>
      <c r="T59" s="5" t="s">
        <v>1590</v>
      </c>
      <c r="U59" s="5" t="s">
        <v>6</v>
      </c>
      <c r="V59" s="6" t="s">
        <v>1538</v>
      </c>
      <c r="W59" s="5" t="s">
        <v>1539</v>
      </c>
      <c r="X59" s="13" t="str">
        <f>IF(S59=Console!$B$5,MAX($X$1:X58)+1,"")</f>
        <v/>
      </c>
    </row>
    <row r="60" spans="1:24" x14ac:dyDescent="0.55000000000000004">
      <c r="A60" s="4">
        <v>3320366</v>
      </c>
      <c r="B60" s="5" t="s">
        <v>1332</v>
      </c>
      <c r="C60" s="5" t="s">
        <v>1591</v>
      </c>
      <c r="D60" s="6" t="s">
        <v>1334</v>
      </c>
      <c r="E60" s="5" t="s">
        <v>1592</v>
      </c>
      <c r="F60" s="7">
        <v>46.98</v>
      </c>
      <c r="G60" s="8" t="s">
        <v>1350</v>
      </c>
      <c r="H60" s="9">
        <v>43145</v>
      </c>
      <c r="I60" s="9">
        <v>43145</v>
      </c>
      <c r="J60" s="10">
        <v>46.98</v>
      </c>
      <c r="K60" s="11">
        <v>52900</v>
      </c>
      <c r="L60" s="5" t="s">
        <v>1351</v>
      </c>
      <c r="M60" s="5" t="s">
        <v>1352</v>
      </c>
      <c r="N60" s="5" t="s">
        <v>1353</v>
      </c>
      <c r="O60" s="8" t="s">
        <v>1340</v>
      </c>
      <c r="P60" s="6" t="s">
        <v>1341</v>
      </c>
      <c r="Q60" s="5" t="s">
        <v>1342</v>
      </c>
      <c r="R60" s="12" t="s">
        <v>1593</v>
      </c>
      <c r="S60" s="5" t="s">
        <v>6</v>
      </c>
      <c r="T60" s="5" t="s">
        <v>1594</v>
      </c>
      <c r="U60" s="5" t="s">
        <v>6</v>
      </c>
      <c r="V60" s="6" t="s">
        <v>1530</v>
      </c>
      <c r="W60" s="5" t="s">
        <v>1531</v>
      </c>
      <c r="X60" s="13" t="str">
        <f>IF(S60=Console!$B$5,MAX($X$1:X59)+1,"")</f>
        <v/>
      </c>
    </row>
    <row r="61" spans="1:24" x14ac:dyDescent="0.55000000000000004">
      <c r="A61" s="4">
        <v>3321037</v>
      </c>
      <c r="B61" s="5" t="s">
        <v>1332</v>
      </c>
      <c r="C61" s="5" t="s">
        <v>1595</v>
      </c>
      <c r="D61" s="6" t="s">
        <v>1334</v>
      </c>
      <c r="E61" s="5" t="s">
        <v>1596</v>
      </c>
      <c r="F61" s="7">
        <v>19.09</v>
      </c>
      <c r="G61" s="8" t="s">
        <v>1350</v>
      </c>
      <c r="H61" s="9">
        <v>43150</v>
      </c>
      <c r="I61" s="9">
        <v>43132</v>
      </c>
      <c r="J61" s="10">
        <v>19.09</v>
      </c>
      <c r="K61" s="11">
        <v>130971</v>
      </c>
      <c r="L61" s="5" t="s">
        <v>1351</v>
      </c>
      <c r="M61" s="5" t="s">
        <v>1352</v>
      </c>
      <c r="N61" s="5" t="s">
        <v>1353</v>
      </c>
      <c r="O61" s="8" t="s">
        <v>1340</v>
      </c>
      <c r="P61" s="6" t="s">
        <v>1341</v>
      </c>
      <c r="Q61" s="5" t="s">
        <v>1342</v>
      </c>
      <c r="R61" s="12" t="s">
        <v>1597</v>
      </c>
      <c r="S61" s="5" t="s">
        <v>6</v>
      </c>
      <c r="T61" s="5" t="s">
        <v>1598</v>
      </c>
      <c r="U61" s="5" t="s">
        <v>6</v>
      </c>
      <c r="V61" s="6" t="s">
        <v>1538</v>
      </c>
      <c r="W61" s="5" t="s">
        <v>1539</v>
      </c>
      <c r="X61" s="13" t="str">
        <f>IF(S61=Console!$B$5,MAX($X$1:X60)+1,"")</f>
        <v/>
      </c>
    </row>
    <row r="62" spans="1:24" x14ac:dyDescent="0.55000000000000004">
      <c r="A62" s="4">
        <v>3320438</v>
      </c>
      <c r="B62" s="5" t="s">
        <v>1332</v>
      </c>
      <c r="C62" s="5" t="s">
        <v>1599</v>
      </c>
      <c r="D62" s="6" t="s">
        <v>1334</v>
      </c>
      <c r="E62" s="5" t="s">
        <v>1600</v>
      </c>
      <c r="F62" s="7">
        <v>42.7</v>
      </c>
      <c r="G62" s="8" t="s">
        <v>1350</v>
      </c>
      <c r="H62" s="9">
        <v>43144</v>
      </c>
      <c r="I62" s="9">
        <v>43144</v>
      </c>
      <c r="J62" s="10">
        <v>42.7</v>
      </c>
      <c r="K62" s="11">
        <v>7655</v>
      </c>
      <c r="L62" s="5" t="s">
        <v>1356</v>
      </c>
      <c r="M62" s="5" t="s">
        <v>1357</v>
      </c>
      <c r="N62" s="5" t="s">
        <v>1358</v>
      </c>
      <c r="O62" s="8" t="s">
        <v>1340</v>
      </c>
      <c r="P62" s="6" t="s">
        <v>1341</v>
      </c>
      <c r="Q62" s="5" t="s">
        <v>1342</v>
      </c>
      <c r="R62" s="12" t="s">
        <v>1600</v>
      </c>
      <c r="S62" s="5" t="s">
        <v>1601</v>
      </c>
      <c r="T62" s="5" t="s">
        <v>1602</v>
      </c>
      <c r="U62" s="5" t="s">
        <v>1603</v>
      </c>
      <c r="V62" s="6" t="s">
        <v>1460</v>
      </c>
      <c r="W62" s="5" t="s">
        <v>1461</v>
      </c>
      <c r="X62" s="13" t="str">
        <f>IF(S62=Console!$B$5,MAX($X$1:X61)+1,"")</f>
        <v/>
      </c>
    </row>
    <row r="63" spans="1:24" x14ac:dyDescent="0.55000000000000004">
      <c r="A63" s="4">
        <v>3320758</v>
      </c>
      <c r="B63" s="5" t="s">
        <v>1332</v>
      </c>
      <c r="C63" s="5" t="s">
        <v>1604</v>
      </c>
      <c r="D63" s="6" t="s">
        <v>1334</v>
      </c>
      <c r="E63" s="5" t="s">
        <v>1605</v>
      </c>
      <c r="F63" s="7">
        <v>8</v>
      </c>
      <c r="G63" s="8" t="s">
        <v>1350</v>
      </c>
      <c r="H63" s="9">
        <v>43150</v>
      </c>
      <c r="I63" s="9">
        <v>43150</v>
      </c>
      <c r="J63" s="10">
        <v>8</v>
      </c>
      <c r="K63" s="11">
        <v>52900</v>
      </c>
      <c r="L63" s="5" t="s">
        <v>1356</v>
      </c>
      <c r="M63" s="5" t="s">
        <v>1357</v>
      </c>
      <c r="N63" s="5" t="s">
        <v>1358</v>
      </c>
      <c r="O63" s="8" t="s">
        <v>1340</v>
      </c>
      <c r="P63" s="6" t="s">
        <v>1341</v>
      </c>
      <c r="Q63" s="5" t="s">
        <v>1342</v>
      </c>
      <c r="R63" s="12" t="s">
        <v>1605</v>
      </c>
      <c r="S63" s="5" t="s">
        <v>1606</v>
      </c>
      <c r="T63" s="5" t="s">
        <v>1607</v>
      </c>
      <c r="U63" s="5" t="s">
        <v>1509</v>
      </c>
      <c r="V63" s="6" t="s">
        <v>1530</v>
      </c>
      <c r="W63" s="5" t="s">
        <v>1531</v>
      </c>
      <c r="X63" s="13" t="str">
        <f>IF(S63=Console!$B$5,MAX($X$1:X62)+1,"")</f>
        <v/>
      </c>
    </row>
    <row r="64" spans="1:24" x14ac:dyDescent="0.55000000000000004">
      <c r="A64" s="4">
        <v>3319787</v>
      </c>
      <c r="B64" s="5" t="s">
        <v>1332</v>
      </c>
      <c r="C64" s="5" t="s">
        <v>1608</v>
      </c>
      <c r="D64" s="6" t="s">
        <v>1334</v>
      </c>
      <c r="E64" s="5" t="s">
        <v>1609</v>
      </c>
      <c r="F64" s="7">
        <v>2.8</v>
      </c>
      <c r="G64" s="8" t="s">
        <v>1350</v>
      </c>
      <c r="H64" s="9">
        <v>43168</v>
      </c>
      <c r="I64" s="9">
        <v>43168</v>
      </c>
      <c r="J64" s="10">
        <v>2.8</v>
      </c>
      <c r="K64" s="11">
        <v>57493</v>
      </c>
      <c r="L64" s="5" t="s">
        <v>1356</v>
      </c>
      <c r="M64" s="5" t="s">
        <v>1357</v>
      </c>
      <c r="N64" s="5" t="s">
        <v>1358</v>
      </c>
      <c r="O64" s="8" t="s">
        <v>1340</v>
      </c>
      <c r="P64" s="6" t="s">
        <v>1341</v>
      </c>
      <c r="Q64" s="5" t="s">
        <v>1342</v>
      </c>
      <c r="R64" s="12" t="s">
        <v>1609</v>
      </c>
      <c r="S64" s="5" t="s">
        <v>1610</v>
      </c>
      <c r="T64" s="5" t="s">
        <v>1611</v>
      </c>
      <c r="U64" s="5" t="s">
        <v>1361</v>
      </c>
      <c r="V64" s="6" t="s">
        <v>1393</v>
      </c>
      <c r="W64" s="5" t="s">
        <v>1394</v>
      </c>
      <c r="X64" s="13" t="str">
        <f>IF(S64=Console!$B$5,MAX($X$1:X63)+1,"")</f>
        <v/>
      </c>
    </row>
    <row r="65" spans="1:24" x14ac:dyDescent="0.55000000000000004">
      <c r="A65" s="4">
        <v>3319879</v>
      </c>
      <c r="B65" s="5" t="s">
        <v>1332</v>
      </c>
      <c r="C65" s="5" t="s">
        <v>1612</v>
      </c>
      <c r="D65" s="6" t="s">
        <v>1334</v>
      </c>
      <c r="E65" s="5" t="s">
        <v>1613</v>
      </c>
      <c r="F65" s="7">
        <v>3.2469999999999999</v>
      </c>
      <c r="G65" s="8" t="s">
        <v>1350</v>
      </c>
      <c r="H65" s="9">
        <v>43159</v>
      </c>
      <c r="I65" s="9">
        <v>43159</v>
      </c>
      <c r="J65" s="10">
        <v>3.2469999999999999</v>
      </c>
      <c r="K65" s="11">
        <v>57493</v>
      </c>
      <c r="L65" s="5" t="s">
        <v>1356</v>
      </c>
      <c r="M65" s="5" t="s">
        <v>1357</v>
      </c>
      <c r="N65" s="5" t="s">
        <v>1358</v>
      </c>
      <c r="O65" s="8" t="s">
        <v>1340</v>
      </c>
      <c r="P65" s="6" t="s">
        <v>1341</v>
      </c>
      <c r="Q65" s="5" t="s">
        <v>1342</v>
      </c>
      <c r="R65" s="12" t="s">
        <v>1613</v>
      </c>
      <c r="S65" s="5" t="s">
        <v>1614</v>
      </c>
      <c r="T65" s="5" t="s">
        <v>1615</v>
      </c>
      <c r="U65" s="5" t="s">
        <v>1361</v>
      </c>
      <c r="V65" s="6" t="s">
        <v>1393</v>
      </c>
      <c r="W65" s="5" t="s">
        <v>1394</v>
      </c>
      <c r="X65" s="13" t="str">
        <f>IF(S65=Console!$B$5,MAX($X$1:X64)+1,"")</f>
        <v/>
      </c>
    </row>
    <row r="66" spans="1:24" x14ac:dyDescent="0.55000000000000004">
      <c r="A66" s="4">
        <v>3319478</v>
      </c>
      <c r="B66" s="5" t="s">
        <v>1332</v>
      </c>
      <c r="C66" s="5" t="s">
        <v>1616</v>
      </c>
      <c r="D66" s="6" t="s">
        <v>1334</v>
      </c>
      <c r="E66" s="5" t="s">
        <v>1617</v>
      </c>
      <c r="F66" s="7">
        <v>3.5</v>
      </c>
      <c r="G66" s="8" t="s">
        <v>1350</v>
      </c>
      <c r="H66" s="9">
        <v>43175</v>
      </c>
      <c r="I66" s="9">
        <v>43175</v>
      </c>
      <c r="J66" s="10">
        <v>3.5</v>
      </c>
      <c r="K66" s="11">
        <v>57493</v>
      </c>
      <c r="L66" s="5" t="s">
        <v>1356</v>
      </c>
      <c r="M66" s="5" t="s">
        <v>1357</v>
      </c>
      <c r="N66" s="5" t="s">
        <v>1358</v>
      </c>
      <c r="O66" s="8" t="s">
        <v>1340</v>
      </c>
      <c r="P66" s="6" t="s">
        <v>1341</v>
      </c>
      <c r="Q66" s="5" t="s">
        <v>1342</v>
      </c>
      <c r="R66" s="12" t="s">
        <v>1617</v>
      </c>
      <c r="S66" s="5" t="s">
        <v>1618</v>
      </c>
      <c r="T66" s="5" t="s">
        <v>1619</v>
      </c>
      <c r="U66" s="5" t="s">
        <v>1361</v>
      </c>
      <c r="V66" s="6" t="s">
        <v>1393</v>
      </c>
      <c r="W66" s="5" t="s">
        <v>1394</v>
      </c>
      <c r="X66" s="13" t="str">
        <f>IF(S66=Console!$B$5,MAX($X$1:X65)+1,"")</f>
        <v/>
      </c>
    </row>
    <row r="67" spans="1:24" x14ac:dyDescent="0.55000000000000004">
      <c r="A67" s="4">
        <v>3319780</v>
      </c>
      <c r="B67" s="5" t="s">
        <v>1332</v>
      </c>
      <c r="C67" s="5" t="s">
        <v>1620</v>
      </c>
      <c r="D67" s="6" t="s">
        <v>1334</v>
      </c>
      <c r="E67" s="5" t="s">
        <v>1621</v>
      </c>
      <c r="F67" s="7">
        <v>4.29</v>
      </c>
      <c r="G67" s="8" t="s">
        <v>1350</v>
      </c>
      <c r="H67" s="9">
        <v>43164</v>
      </c>
      <c r="I67" s="9">
        <v>43164</v>
      </c>
      <c r="J67" s="10">
        <v>4.29</v>
      </c>
      <c r="K67" s="11">
        <v>57493</v>
      </c>
      <c r="L67" s="5" t="s">
        <v>1356</v>
      </c>
      <c r="M67" s="5" t="s">
        <v>1357</v>
      </c>
      <c r="N67" s="5" t="s">
        <v>1358</v>
      </c>
      <c r="O67" s="8" t="s">
        <v>1340</v>
      </c>
      <c r="P67" s="6" t="s">
        <v>1341</v>
      </c>
      <c r="Q67" s="5" t="s">
        <v>1342</v>
      </c>
      <c r="R67" s="12" t="s">
        <v>1621</v>
      </c>
      <c r="S67" s="5" t="s">
        <v>1622</v>
      </c>
      <c r="T67" s="5" t="s">
        <v>1623</v>
      </c>
      <c r="U67" s="5" t="s">
        <v>1361</v>
      </c>
      <c r="V67" s="6" t="s">
        <v>1393</v>
      </c>
      <c r="W67" s="5" t="s">
        <v>1394</v>
      </c>
      <c r="X67" s="13" t="str">
        <f>IF(S67=Console!$B$5,MAX($X$1:X66)+1,"")</f>
        <v/>
      </c>
    </row>
    <row r="68" spans="1:24" x14ac:dyDescent="0.55000000000000004">
      <c r="A68" s="4">
        <v>3319781</v>
      </c>
      <c r="B68" s="5" t="s">
        <v>1332</v>
      </c>
      <c r="C68" s="5" t="s">
        <v>1620</v>
      </c>
      <c r="D68" s="6" t="s">
        <v>1334</v>
      </c>
      <c r="E68" s="5" t="s">
        <v>1621</v>
      </c>
      <c r="F68" s="7">
        <v>4</v>
      </c>
      <c r="G68" s="8" t="s">
        <v>1350</v>
      </c>
      <c r="H68" s="9">
        <v>43164</v>
      </c>
      <c r="I68" s="9">
        <v>43164</v>
      </c>
      <c r="J68" s="10">
        <v>4</v>
      </c>
      <c r="K68" s="11">
        <v>57493</v>
      </c>
      <c r="L68" s="5" t="s">
        <v>1356</v>
      </c>
      <c r="M68" s="5" t="s">
        <v>1357</v>
      </c>
      <c r="N68" s="5" t="s">
        <v>1358</v>
      </c>
      <c r="O68" s="8" t="s">
        <v>1340</v>
      </c>
      <c r="P68" s="6" t="s">
        <v>1341</v>
      </c>
      <c r="Q68" s="5" t="s">
        <v>1342</v>
      </c>
      <c r="R68" s="12" t="s">
        <v>1621</v>
      </c>
      <c r="S68" s="5" t="s">
        <v>1624</v>
      </c>
      <c r="T68" s="5" t="s">
        <v>1623</v>
      </c>
      <c r="U68" s="5" t="s">
        <v>1361</v>
      </c>
      <c r="V68" s="6" t="s">
        <v>1393</v>
      </c>
      <c r="W68" s="5" t="s">
        <v>1394</v>
      </c>
      <c r="X68" s="13" t="str">
        <f>IF(S68=Console!$B$5,MAX($X$1:X67)+1,"")</f>
        <v/>
      </c>
    </row>
    <row r="69" spans="1:24" x14ac:dyDescent="0.55000000000000004">
      <c r="A69" s="4">
        <v>3320470</v>
      </c>
      <c r="B69" s="5" t="s">
        <v>1332</v>
      </c>
      <c r="C69" s="5" t="s">
        <v>1625</v>
      </c>
      <c r="D69" s="6" t="s">
        <v>1334</v>
      </c>
      <c r="E69" s="5" t="s">
        <v>1626</v>
      </c>
      <c r="F69" s="7">
        <v>2.7</v>
      </c>
      <c r="G69" s="8" t="s">
        <v>1350</v>
      </c>
      <c r="H69" s="9">
        <v>43182</v>
      </c>
      <c r="I69" s="9">
        <v>43182</v>
      </c>
      <c r="J69" s="10">
        <v>2.7</v>
      </c>
      <c r="K69" s="11">
        <v>57493</v>
      </c>
      <c r="L69" s="5" t="s">
        <v>1356</v>
      </c>
      <c r="M69" s="5" t="s">
        <v>1357</v>
      </c>
      <c r="N69" s="5" t="s">
        <v>1358</v>
      </c>
      <c r="O69" s="8" t="s">
        <v>1340</v>
      </c>
      <c r="P69" s="6" t="s">
        <v>1341</v>
      </c>
      <c r="Q69" s="5" t="s">
        <v>1342</v>
      </c>
      <c r="R69" s="12" t="s">
        <v>1626</v>
      </c>
      <c r="S69" s="5" t="s">
        <v>1627</v>
      </c>
      <c r="T69" s="5" t="s">
        <v>1628</v>
      </c>
      <c r="U69" s="5" t="s">
        <v>1361</v>
      </c>
      <c r="V69" s="6" t="s">
        <v>1393</v>
      </c>
      <c r="W69" s="5" t="s">
        <v>1394</v>
      </c>
      <c r="X69" s="13" t="str">
        <f>IF(S69=Console!$B$5,MAX($X$1:X68)+1,"")</f>
        <v/>
      </c>
    </row>
    <row r="70" spans="1:24" x14ac:dyDescent="0.55000000000000004">
      <c r="A70" s="4">
        <v>3321296</v>
      </c>
      <c r="B70" s="5" t="s">
        <v>1332</v>
      </c>
      <c r="C70" s="5" t="s">
        <v>1629</v>
      </c>
      <c r="D70" s="6" t="s">
        <v>1334</v>
      </c>
      <c r="E70" s="5" t="s">
        <v>1630</v>
      </c>
      <c r="F70" s="7">
        <v>30</v>
      </c>
      <c r="G70" s="8" t="s">
        <v>1350</v>
      </c>
      <c r="H70" s="9">
        <v>43168</v>
      </c>
      <c r="I70" s="9">
        <v>43133</v>
      </c>
      <c r="J70" s="10">
        <v>30</v>
      </c>
      <c r="K70" s="11">
        <v>130030</v>
      </c>
      <c r="L70" s="5" t="s">
        <v>1356</v>
      </c>
      <c r="M70" s="5" t="s">
        <v>1357</v>
      </c>
      <c r="N70" s="5" t="s">
        <v>1358</v>
      </c>
      <c r="O70" s="8" t="s">
        <v>1340</v>
      </c>
      <c r="P70" s="6" t="s">
        <v>1341</v>
      </c>
      <c r="Q70" s="5" t="s">
        <v>1342</v>
      </c>
      <c r="R70" s="12" t="s">
        <v>19</v>
      </c>
      <c r="S70" s="5" t="s">
        <v>22</v>
      </c>
      <c r="T70" s="5" t="s">
        <v>20</v>
      </c>
      <c r="U70" s="5" t="s">
        <v>1558</v>
      </c>
      <c r="V70" s="6" t="s">
        <v>1552</v>
      </c>
      <c r="W70" s="5" t="s">
        <v>1553</v>
      </c>
      <c r="X70" s="13" t="str">
        <f>IF(S70=Console!$B$5,MAX($X$1:X69)+1,"")</f>
        <v/>
      </c>
    </row>
    <row r="71" spans="1:24" x14ac:dyDescent="0.55000000000000004">
      <c r="A71" s="4">
        <v>3321318</v>
      </c>
      <c r="B71" s="5" t="s">
        <v>1332</v>
      </c>
      <c r="C71" s="5" t="s">
        <v>1631</v>
      </c>
      <c r="D71" s="6" t="s">
        <v>1334</v>
      </c>
      <c r="E71" s="5" t="s">
        <v>1632</v>
      </c>
      <c r="F71" s="7">
        <v>45</v>
      </c>
      <c r="G71" s="8" t="s">
        <v>1336</v>
      </c>
      <c r="H71" s="9">
        <v>43138</v>
      </c>
      <c r="I71" s="9">
        <v>43133</v>
      </c>
      <c r="J71" s="10">
        <v>45</v>
      </c>
      <c r="K71" s="11">
        <v>130030</v>
      </c>
      <c r="L71" s="5" t="s">
        <v>1337</v>
      </c>
      <c r="M71" s="5" t="s">
        <v>1338</v>
      </c>
      <c r="N71" s="5" t="s">
        <v>1339</v>
      </c>
      <c r="O71" s="8" t="s">
        <v>1340</v>
      </c>
      <c r="P71" s="6" t="s">
        <v>1341</v>
      </c>
      <c r="Q71" s="5" t="s">
        <v>1342</v>
      </c>
      <c r="R71" s="12" t="s">
        <v>1632</v>
      </c>
      <c r="S71" s="5" t="s">
        <v>1633</v>
      </c>
      <c r="T71" s="5" t="s">
        <v>1634</v>
      </c>
      <c r="U71" s="5" t="s">
        <v>1635</v>
      </c>
      <c r="V71" s="6" t="s">
        <v>1524</v>
      </c>
      <c r="W71" s="5" t="s">
        <v>1525</v>
      </c>
      <c r="X71" s="13" t="str">
        <f>IF(S71=Console!$B$5,MAX($X$1:X70)+1,"")</f>
        <v/>
      </c>
    </row>
    <row r="72" spans="1:24" x14ac:dyDescent="0.55000000000000004">
      <c r="A72" s="4">
        <v>3321316</v>
      </c>
      <c r="B72" s="5" t="s">
        <v>1332</v>
      </c>
      <c r="C72" s="5" t="s">
        <v>1636</v>
      </c>
      <c r="D72" s="6" t="s">
        <v>1334</v>
      </c>
      <c r="E72" s="5" t="s">
        <v>1637</v>
      </c>
      <c r="F72" s="7">
        <v>125</v>
      </c>
      <c r="G72" s="8" t="s">
        <v>1336</v>
      </c>
      <c r="H72" s="9">
        <v>43138</v>
      </c>
      <c r="I72" s="9">
        <v>43133</v>
      </c>
      <c r="J72" s="10">
        <v>125</v>
      </c>
      <c r="K72" s="11">
        <v>130030</v>
      </c>
      <c r="L72" s="5" t="s">
        <v>1337</v>
      </c>
      <c r="M72" s="5" t="s">
        <v>1338</v>
      </c>
      <c r="N72" s="5" t="s">
        <v>1339</v>
      </c>
      <c r="O72" s="8" t="s">
        <v>1340</v>
      </c>
      <c r="P72" s="6" t="s">
        <v>1341</v>
      </c>
      <c r="Q72" s="5" t="s">
        <v>1342</v>
      </c>
      <c r="R72" s="12" t="s">
        <v>1637</v>
      </c>
      <c r="S72" s="5" t="s">
        <v>1638</v>
      </c>
      <c r="T72" s="5" t="s">
        <v>1634</v>
      </c>
      <c r="U72" s="5" t="s">
        <v>1639</v>
      </c>
      <c r="V72" s="6" t="s">
        <v>1524</v>
      </c>
      <c r="W72" s="5" t="s">
        <v>1525</v>
      </c>
      <c r="X72" s="13" t="str">
        <f>IF(S72=Console!$B$5,MAX($X$1:X71)+1,"")</f>
        <v/>
      </c>
    </row>
    <row r="73" spans="1:24" x14ac:dyDescent="0.55000000000000004">
      <c r="A73" s="4">
        <v>3270884</v>
      </c>
      <c r="B73" s="5" t="s">
        <v>1332</v>
      </c>
      <c r="C73" s="5" t="s">
        <v>1640</v>
      </c>
      <c r="D73" s="6" t="s">
        <v>1334</v>
      </c>
      <c r="E73" s="5" t="s">
        <v>1641</v>
      </c>
      <c r="F73" s="7">
        <v>438.39400000000001</v>
      </c>
      <c r="G73" s="8" t="s">
        <v>1350</v>
      </c>
      <c r="H73" s="9">
        <v>43208</v>
      </c>
      <c r="I73" s="9">
        <v>43118</v>
      </c>
      <c r="J73" s="10">
        <v>438.39400000000001</v>
      </c>
      <c r="K73" s="11">
        <v>47813</v>
      </c>
      <c r="L73" s="5" t="s">
        <v>1467</v>
      </c>
      <c r="M73" s="5" t="s">
        <v>1468</v>
      </c>
      <c r="N73" s="5" t="s">
        <v>1469</v>
      </c>
      <c r="O73" s="8" t="s">
        <v>1340</v>
      </c>
      <c r="P73" s="6" t="s">
        <v>1341</v>
      </c>
      <c r="Q73" s="5" t="s">
        <v>1342</v>
      </c>
      <c r="R73" s="12" t="s">
        <v>1641</v>
      </c>
      <c r="S73" s="5" t="s">
        <v>1642</v>
      </c>
      <c r="T73" s="5" t="s">
        <v>1643</v>
      </c>
      <c r="U73" s="5" t="s">
        <v>1459</v>
      </c>
      <c r="V73" s="6" t="s">
        <v>1477</v>
      </c>
      <c r="W73" s="5" t="s">
        <v>1478</v>
      </c>
      <c r="X73" s="13" t="str">
        <f>IF(S73=Console!$B$5,MAX($X$1:X72)+1,"")</f>
        <v/>
      </c>
    </row>
    <row r="74" spans="1:24" x14ac:dyDescent="0.55000000000000004">
      <c r="A74" s="4">
        <v>3271448</v>
      </c>
      <c r="B74" s="5" t="s">
        <v>1332</v>
      </c>
      <c r="C74" s="5" t="s">
        <v>1640</v>
      </c>
      <c r="D74" s="6" t="s">
        <v>1334</v>
      </c>
      <c r="E74" s="5" t="s">
        <v>1641</v>
      </c>
      <c r="F74" s="7">
        <v>309.06599999999997</v>
      </c>
      <c r="G74" s="8" t="s">
        <v>1350</v>
      </c>
      <c r="H74" s="9">
        <v>43175</v>
      </c>
      <c r="I74" s="9">
        <v>43089</v>
      </c>
      <c r="J74" s="10">
        <v>309.06599999999997</v>
      </c>
      <c r="K74" s="11">
        <v>47813</v>
      </c>
      <c r="L74" s="5" t="s">
        <v>1467</v>
      </c>
      <c r="M74" s="5" t="s">
        <v>1468</v>
      </c>
      <c r="N74" s="5" t="s">
        <v>1469</v>
      </c>
      <c r="O74" s="8" t="s">
        <v>1340</v>
      </c>
      <c r="P74" s="6" t="s">
        <v>6</v>
      </c>
      <c r="Q74" s="5" t="s">
        <v>1470</v>
      </c>
      <c r="R74" s="12" t="s">
        <v>1641</v>
      </c>
      <c r="S74" s="5" t="s">
        <v>1644</v>
      </c>
      <c r="T74" s="5" t="s">
        <v>1643</v>
      </c>
      <c r="U74" s="5" t="s">
        <v>1459</v>
      </c>
      <c r="V74" s="6" t="s">
        <v>1477</v>
      </c>
      <c r="W74" s="5" t="s">
        <v>1478</v>
      </c>
      <c r="X74" s="13" t="str">
        <f>IF(S74=Console!$B$5,MAX($X$1:X73)+1,"")</f>
        <v/>
      </c>
    </row>
    <row r="75" spans="1:24" x14ac:dyDescent="0.55000000000000004">
      <c r="A75" s="4">
        <v>3298932</v>
      </c>
      <c r="B75" s="5" t="s">
        <v>1332</v>
      </c>
      <c r="C75" s="5" t="s">
        <v>1640</v>
      </c>
      <c r="D75" s="6" t="s">
        <v>1334</v>
      </c>
      <c r="E75" s="5" t="s">
        <v>1641</v>
      </c>
      <c r="F75" s="7">
        <v>185.66</v>
      </c>
      <c r="G75" s="8" t="s">
        <v>1350</v>
      </c>
      <c r="H75" s="9">
        <v>43208</v>
      </c>
      <c r="I75" s="9">
        <v>43118</v>
      </c>
      <c r="J75" s="10">
        <v>185.66</v>
      </c>
      <c r="K75" s="11">
        <v>313544</v>
      </c>
      <c r="L75" s="5" t="s">
        <v>1467</v>
      </c>
      <c r="M75" s="5" t="s">
        <v>1468</v>
      </c>
      <c r="N75" s="5" t="s">
        <v>1469</v>
      </c>
      <c r="O75" s="8" t="s">
        <v>1340</v>
      </c>
      <c r="P75" s="6" t="s">
        <v>1341</v>
      </c>
      <c r="Q75" s="5" t="s">
        <v>1342</v>
      </c>
      <c r="R75" s="12" t="s">
        <v>1641</v>
      </c>
      <c r="S75" s="5" t="s">
        <v>1645</v>
      </c>
      <c r="T75" s="5" t="s">
        <v>1643</v>
      </c>
      <c r="U75" s="5" t="s">
        <v>1459</v>
      </c>
      <c r="V75" s="6" t="s">
        <v>1477</v>
      </c>
      <c r="W75" s="5" t="s">
        <v>1478</v>
      </c>
      <c r="X75" s="13" t="str">
        <f>IF(S75=Console!$B$5,MAX($X$1:X74)+1,"")</f>
        <v/>
      </c>
    </row>
    <row r="76" spans="1:24" x14ac:dyDescent="0.55000000000000004">
      <c r="A76" s="4">
        <v>3301756</v>
      </c>
      <c r="B76" s="5" t="s">
        <v>1332</v>
      </c>
      <c r="C76" s="5" t="s">
        <v>1640</v>
      </c>
      <c r="D76" s="6" t="s">
        <v>1334</v>
      </c>
      <c r="E76" s="5" t="s">
        <v>1641</v>
      </c>
      <c r="F76" s="7">
        <v>162.261</v>
      </c>
      <c r="G76" s="8" t="s">
        <v>1350</v>
      </c>
      <c r="H76" s="9">
        <v>43175</v>
      </c>
      <c r="I76" s="9">
        <v>43089</v>
      </c>
      <c r="J76" s="10">
        <v>162.261</v>
      </c>
      <c r="K76" s="11">
        <v>313544</v>
      </c>
      <c r="L76" s="5" t="s">
        <v>1467</v>
      </c>
      <c r="M76" s="5" t="s">
        <v>1468</v>
      </c>
      <c r="N76" s="5" t="s">
        <v>1469</v>
      </c>
      <c r="O76" s="8" t="s">
        <v>1340</v>
      </c>
      <c r="P76" s="6" t="s">
        <v>6</v>
      </c>
      <c r="Q76" s="5" t="s">
        <v>1470</v>
      </c>
      <c r="R76" s="12" t="s">
        <v>1641</v>
      </c>
      <c r="S76" s="5" t="s">
        <v>1646</v>
      </c>
      <c r="T76" s="5" t="s">
        <v>1643</v>
      </c>
      <c r="U76" s="5" t="s">
        <v>1459</v>
      </c>
      <c r="V76" s="6" t="s">
        <v>1477</v>
      </c>
      <c r="W76" s="5" t="s">
        <v>1478</v>
      </c>
      <c r="X76" s="13" t="str">
        <f>IF(S76=Console!$B$5,MAX($X$1:X75)+1,"")</f>
        <v/>
      </c>
    </row>
    <row r="77" spans="1:24" x14ac:dyDescent="0.55000000000000004">
      <c r="A77" s="4">
        <v>3301757</v>
      </c>
      <c r="B77" s="5" t="s">
        <v>1332</v>
      </c>
      <c r="C77" s="5" t="s">
        <v>1640</v>
      </c>
      <c r="D77" s="6" t="s">
        <v>1334</v>
      </c>
      <c r="E77" s="5" t="s">
        <v>1641</v>
      </c>
      <c r="F77" s="7">
        <v>254.035</v>
      </c>
      <c r="G77" s="8" t="s">
        <v>1350</v>
      </c>
      <c r="H77" s="9">
        <v>43175</v>
      </c>
      <c r="I77" s="9">
        <v>43090</v>
      </c>
      <c r="J77" s="10">
        <v>254.035</v>
      </c>
      <c r="K77" s="11">
        <v>313544</v>
      </c>
      <c r="L77" s="5" t="s">
        <v>1467</v>
      </c>
      <c r="M77" s="5" t="s">
        <v>1468</v>
      </c>
      <c r="N77" s="5" t="s">
        <v>1469</v>
      </c>
      <c r="O77" s="8" t="s">
        <v>1340</v>
      </c>
      <c r="P77" s="6" t="s">
        <v>6</v>
      </c>
      <c r="Q77" s="5" t="s">
        <v>1470</v>
      </c>
      <c r="R77" s="12" t="s">
        <v>1641</v>
      </c>
      <c r="S77" s="5" t="s">
        <v>1647</v>
      </c>
      <c r="T77" s="5" t="s">
        <v>1643</v>
      </c>
      <c r="U77" s="5" t="s">
        <v>1459</v>
      </c>
      <c r="V77" s="6" t="s">
        <v>1477</v>
      </c>
      <c r="W77" s="5" t="s">
        <v>1478</v>
      </c>
      <c r="X77" s="13" t="str">
        <f>IF(S77=Console!$B$5,MAX($X$1:X76)+1,"")</f>
        <v/>
      </c>
    </row>
    <row r="78" spans="1:24" x14ac:dyDescent="0.55000000000000004">
      <c r="A78" s="4">
        <v>3301758</v>
      </c>
      <c r="B78" s="5" t="s">
        <v>1332</v>
      </c>
      <c r="C78" s="5" t="s">
        <v>1640</v>
      </c>
      <c r="D78" s="6" t="s">
        <v>1334</v>
      </c>
      <c r="E78" s="5" t="s">
        <v>1641</v>
      </c>
      <c r="F78" s="7">
        <v>211.626</v>
      </c>
      <c r="G78" s="8" t="s">
        <v>1350</v>
      </c>
      <c r="H78" s="9">
        <v>43175</v>
      </c>
      <c r="I78" s="9">
        <v>43090</v>
      </c>
      <c r="J78" s="10">
        <v>211.626</v>
      </c>
      <c r="K78" s="11">
        <v>313544</v>
      </c>
      <c r="L78" s="5" t="s">
        <v>1467</v>
      </c>
      <c r="M78" s="5" t="s">
        <v>1468</v>
      </c>
      <c r="N78" s="5" t="s">
        <v>1469</v>
      </c>
      <c r="O78" s="8" t="s">
        <v>1340</v>
      </c>
      <c r="P78" s="6" t="s">
        <v>6</v>
      </c>
      <c r="Q78" s="5" t="s">
        <v>1470</v>
      </c>
      <c r="R78" s="12" t="s">
        <v>1641</v>
      </c>
      <c r="S78" s="5" t="s">
        <v>1648</v>
      </c>
      <c r="T78" s="5" t="s">
        <v>1643</v>
      </c>
      <c r="U78" s="5" t="s">
        <v>1459</v>
      </c>
      <c r="V78" s="6" t="s">
        <v>1477</v>
      </c>
      <c r="W78" s="5" t="s">
        <v>1478</v>
      </c>
      <c r="X78" s="13" t="str">
        <f>IF(S78=Console!$B$5,MAX($X$1:X77)+1,"")</f>
        <v/>
      </c>
    </row>
    <row r="79" spans="1:24" x14ac:dyDescent="0.55000000000000004">
      <c r="A79" s="4">
        <v>3315518</v>
      </c>
      <c r="B79" s="5" t="s">
        <v>1332</v>
      </c>
      <c r="C79" s="5" t="s">
        <v>1649</v>
      </c>
      <c r="D79" s="6" t="s">
        <v>1334</v>
      </c>
      <c r="E79" s="5" t="s">
        <v>1650</v>
      </c>
      <c r="F79" s="7">
        <v>554</v>
      </c>
      <c r="G79" s="8" t="s">
        <v>1336</v>
      </c>
      <c r="H79" s="9">
        <v>43143</v>
      </c>
      <c r="I79" s="9">
        <v>43104</v>
      </c>
      <c r="J79" s="10">
        <v>554</v>
      </c>
      <c r="K79" s="11">
        <v>40863</v>
      </c>
      <c r="L79" s="5" t="s">
        <v>1337</v>
      </c>
      <c r="M79" s="5" t="s">
        <v>1338</v>
      </c>
      <c r="N79" s="5" t="s">
        <v>1339</v>
      </c>
      <c r="O79" s="8" t="s">
        <v>1340</v>
      </c>
      <c r="P79" s="6" t="s">
        <v>1341</v>
      </c>
      <c r="Q79" s="5" t="s">
        <v>1342</v>
      </c>
      <c r="R79" s="12" t="s">
        <v>1650</v>
      </c>
      <c r="S79" s="5" t="s">
        <v>1651</v>
      </c>
      <c r="T79" s="5" t="s">
        <v>1652</v>
      </c>
      <c r="U79" s="5" t="s">
        <v>1345</v>
      </c>
      <c r="V79" s="6" t="s">
        <v>1346</v>
      </c>
      <c r="W79" s="5" t="s">
        <v>1347</v>
      </c>
      <c r="X79" s="13" t="str">
        <f>IF(S79=Console!$B$5,MAX($X$1:X78)+1,"")</f>
        <v/>
      </c>
    </row>
    <row r="80" spans="1:24" x14ac:dyDescent="0.55000000000000004">
      <c r="A80" s="4">
        <v>3315519</v>
      </c>
      <c r="B80" s="5" t="s">
        <v>1332</v>
      </c>
      <c r="C80" s="5" t="s">
        <v>1649</v>
      </c>
      <c r="D80" s="6" t="s">
        <v>1334</v>
      </c>
      <c r="E80" s="5" t="s">
        <v>1650</v>
      </c>
      <c r="F80" s="7">
        <v>650</v>
      </c>
      <c r="G80" s="8" t="s">
        <v>1336</v>
      </c>
      <c r="H80" s="9">
        <v>43182</v>
      </c>
      <c r="I80" s="9">
        <v>43104</v>
      </c>
      <c r="J80" s="10">
        <v>650</v>
      </c>
      <c r="K80" s="11">
        <v>40863</v>
      </c>
      <c r="L80" s="5" t="s">
        <v>1337</v>
      </c>
      <c r="M80" s="5" t="s">
        <v>1338</v>
      </c>
      <c r="N80" s="5" t="s">
        <v>1339</v>
      </c>
      <c r="O80" s="8" t="s">
        <v>1340</v>
      </c>
      <c r="P80" s="6" t="s">
        <v>1341</v>
      </c>
      <c r="Q80" s="5" t="s">
        <v>1342</v>
      </c>
      <c r="R80" s="12" t="s">
        <v>1650</v>
      </c>
      <c r="S80" s="5" t="s">
        <v>1653</v>
      </c>
      <c r="T80" s="5" t="s">
        <v>1652</v>
      </c>
      <c r="U80" s="5" t="s">
        <v>1345</v>
      </c>
      <c r="V80" s="6" t="s">
        <v>1346</v>
      </c>
      <c r="W80" s="5" t="s">
        <v>1347</v>
      </c>
      <c r="X80" s="13" t="str">
        <f>IF(S80=Console!$B$5,MAX($X$1:X79)+1,"")</f>
        <v/>
      </c>
    </row>
    <row r="81" spans="1:24" x14ac:dyDescent="0.55000000000000004">
      <c r="A81" s="4">
        <v>3318321</v>
      </c>
      <c r="B81" s="5" t="s">
        <v>1332</v>
      </c>
      <c r="C81" s="5" t="s">
        <v>1654</v>
      </c>
      <c r="D81" s="6" t="s">
        <v>1334</v>
      </c>
      <c r="E81" s="5" t="s">
        <v>1655</v>
      </c>
      <c r="F81" s="7">
        <v>0.315</v>
      </c>
      <c r="G81" s="8" t="s">
        <v>1350</v>
      </c>
      <c r="H81" s="9">
        <v>43152</v>
      </c>
      <c r="I81" s="9">
        <v>43119</v>
      </c>
      <c r="J81" s="10">
        <v>0.315</v>
      </c>
      <c r="K81" s="11">
        <v>130030</v>
      </c>
      <c r="L81" s="5" t="s">
        <v>1356</v>
      </c>
      <c r="M81" s="5" t="s">
        <v>1656</v>
      </c>
      <c r="N81" s="5" t="s">
        <v>1456</v>
      </c>
      <c r="O81" s="8" t="s">
        <v>1340</v>
      </c>
      <c r="P81" s="6" t="s">
        <v>1341</v>
      </c>
      <c r="Q81" s="5" t="s">
        <v>1342</v>
      </c>
      <c r="R81" s="12" t="s">
        <v>1655</v>
      </c>
      <c r="S81" s="5" t="s">
        <v>1657</v>
      </c>
      <c r="T81" s="5" t="s">
        <v>1658</v>
      </c>
      <c r="U81" s="5" t="s">
        <v>1659</v>
      </c>
      <c r="V81" s="6" t="s">
        <v>1552</v>
      </c>
      <c r="W81" s="5" t="s">
        <v>1553</v>
      </c>
      <c r="X81" s="13" t="str">
        <f>IF(S81=Console!$B$5,MAX($X$1:X80)+1,"")</f>
        <v/>
      </c>
    </row>
    <row r="82" spans="1:24" x14ac:dyDescent="0.55000000000000004">
      <c r="A82" s="4">
        <v>3320768</v>
      </c>
      <c r="B82" s="5" t="s">
        <v>1332</v>
      </c>
      <c r="C82" s="5" t="s">
        <v>1660</v>
      </c>
      <c r="D82" s="6" t="s">
        <v>1334</v>
      </c>
      <c r="E82" s="5" t="s">
        <v>1661</v>
      </c>
      <c r="F82" s="7">
        <v>35</v>
      </c>
      <c r="G82" s="8" t="s">
        <v>1350</v>
      </c>
      <c r="H82" s="9">
        <v>43154</v>
      </c>
      <c r="I82" s="9">
        <v>43154</v>
      </c>
      <c r="J82" s="10">
        <v>35</v>
      </c>
      <c r="K82" s="11">
        <v>7655</v>
      </c>
      <c r="L82" s="5" t="s">
        <v>1356</v>
      </c>
      <c r="M82" s="5" t="s">
        <v>1357</v>
      </c>
      <c r="N82" s="5" t="s">
        <v>1358</v>
      </c>
      <c r="O82" s="8" t="s">
        <v>1340</v>
      </c>
      <c r="P82" s="6" t="s">
        <v>1341</v>
      </c>
      <c r="Q82" s="5" t="s">
        <v>1342</v>
      </c>
      <c r="R82" s="12" t="s">
        <v>1661</v>
      </c>
      <c r="S82" s="5" t="s">
        <v>1662</v>
      </c>
      <c r="T82" s="5" t="s">
        <v>1660</v>
      </c>
      <c r="U82" s="5" t="s">
        <v>1663</v>
      </c>
      <c r="V82" s="6" t="s">
        <v>1664</v>
      </c>
      <c r="W82" s="5" t="s">
        <v>1665</v>
      </c>
      <c r="X82" s="13" t="str">
        <f>IF(S82=Console!$B$5,MAX($X$1:X81)+1,"")</f>
        <v/>
      </c>
    </row>
    <row r="83" spans="1:24" x14ac:dyDescent="0.55000000000000004">
      <c r="A83" s="4">
        <v>3320471</v>
      </c>
      <c r="B83" s="5" t="s">
        <v>1332</v>
      </c>
      <c r="C83" s="5" t="s">
        <v>1666</v>
      </c>
      <c r="D83" s="6" t="s">
        <v>1334</v>
      </c>
      <c r="E83" s="5" t="s">
        <v>1667</v>
      </c>
      <c r="F83" s="7">
        <v>6</v>
      </c>
      <c r="G83" s="8" t="s">
        <v>1350</v>
      </c>
      <c r="H83" s="9">
        <v>43175</v>
      </c>
      <c r="I83" s="9">
        <v>43175</v>
      </c>
      <c r="J83" s="10">
        <v>6</v>
      </c>
      <c r="K83" s="11">
        <v>57493</v>
      </c>
      <c r="L83" s="5" t="s">
        <v>1356</v>
      </c>
      <c r="M83" s="5" t="s">
        <v>1357</v>
      </c>
      <c r="N83" s="5" t="s">
        <v>1358</v>
      </c>
      <c r="O83" s="8" t="s">
        <v>1340</v>
      </c>
      <c r="P83" s="6" t="s">
        <v>1341</v>
      </c>
      <c r="Q83" s="5" t="s">
        <v>1342</v>
      </c>
      <c r="R83" s="12" t="s">
        <v>1667</v>
      </c>
      <c r="S83" s="5" t="s">
        <v>1668</v>
      </c>
      <c r="T83" s="5" t="s">
        <v>1669</v>
      </c>
      <c r="U83" s="5" t="s">
        <v>1361</v>
      </c>
      <c r="V83" s="6" t="s">
        <v>1393</v>
      </c>
      <c r="W83" s="5" t="s">
        <v>1394</v>
      </c>
      <c r="X83" s="13" t="str">
        <f>IF(S83=Console!$B$5,MAX($X$1:X82)+1,"")</f>
        <v/>
      </c>
    </row>
    <row r="84" spans="1:24" x14ac:dyDescent="0.55000000000000004">
      <c r="A84" s="4">
        <v>3319808</v>
      </c>
      <c r="B84" s="5" t="s">
        <v>1332</v>
      </c>
      <c r="C84" s="5" t="s">
        <v>1670</v>
      </c>
      <c r="D84" s="6" t="s">
        <v>1334</v>
      </c>
      <c r="E84" s="5" t="s">
        <v>1671</v>
      </c>
      <c r="F84" s="7">
        <v>3.8</v>
      </c>
      <c r="G84" s="8" t="s">
        <v>1350</v>
      </c>
      <c r="H84" s="9">
        <v>43147</v>
      </c>
      <c r="I84" s="9">
        <v>43147</v>
      </c>
      <c r="J84" s="10">
        <v>3.8</v>
      </c>
      <c r="K84" s="11">
        <v>57493</v>
      </c>
      <c r="L84" s="5" t="s">
        <v>1356</v>
      </c>
      <c r="M84" s="5" t="s">
        <v>1357</v>
      </c>
      <c r="N84" s="5" t="s">
        <v>1358</v>
      </c>
      <c r="O84" s="8" t="s">
        <v>1340</v>
      </c>
      <c r="P84" s="6" t="s">
        <v>1341</v>
      </c>
      <c r="Q84" s="5" t="s">
        <v>1342</v>
      </c>
      <c r="R84" s="12" t="s">
        <v>1671</v>
      </c>
      <c r="S84" s="5" t="s">
        <v>1672</v>
      </c>
      <c r="T84" s="5" t="s">
        <v>1673</v>
      </c>
      <c r="U84" s="5" t="s">
        <v>1361</v>
      </c>
      <c r="V84" s="6" t="s">
        <v>1393</v>
      </c>
      <c r="W84" s="5" t="s">
        <v>1394</v>
      </c>
      <c r="X84" s="13" t="str">
        <f>IF(S84=Console!$B$5,MAX($X$1:X83)+1,"")</f>
        <v/>
      </c>
    </row>
    <row r="85" spans="1:24" x14ac:dyDescent="0.55000000000000004">
      <c r="A85" s="4">
        <v>3320777</v>
      </c>
      <c r="B85" s="5" t="s">
        <v>1332</v>
      </c>
      <c r="C85" s="5" t="s">
        <v>1674</v>
      </c>
      <c r="D85" s="6" t="s">
        <v>1334</v>
      </c>
      <c r="E85" s="5" t="s">
        <v>1675</v>
      </c>
      <c r="F85" s="7">
        <v>30</v>
      </c>
      <c r="G85" s="8" t="s">
        <v>1350</v>
      </c>
      <c r="H85" s="9">
        <v>43145</v>
      </c>
      <c r="I85" s="9">
        <v>43131</v>
      </c>
      <c r="J85" s="10">
        <v>30</v>
      </c>
      <c r="K85" s="11">
        <v>299886</v>
      </c>
      <c r="L85" s="5" t="s">
        <v>1356</v>
      </c>
      <c r="M85" s="5" t="s">
        <v>1455</v>
      </c>
      <c r="N85" s="5" t="s">
        <v>1456</v>
      </c>
      <c r="O85" s="8" t="s">
        <v>1340</v>
      </c>
      <c r="P85" s="6" t="s">
        <v>1341</v>
      </c>
      <c r="Q85" s="5" t="s">
        <v>1342</v>
      </c>
      <c r="R85" s="12" t="s">
        <v>1675</v>
      </c>
      <c r="S85" s="5" t="s">
        <v>1676</v>
      </c>
      <c r="T85" s="5" t="s">
        <v>1677</v>
      </c>
      <c r="U85" s="5" t="s">
        <v>1678</v>
      </c>
      <c r="V85" s="6" t="s">
        <v>1679</v>
      </c>
      <c r="W85" s="5" t="s">
        <v>1680</v>
      </c>
      <c r="X85" s="13" t="str">
        <f>IF(S85=Console!$B$5,MAX($X$1:X84)+1,"")</f>
        <v/>
      </c>
    </row>
    <row r="86" spans="1:24" x14ac:dyDescent="0.55000000000000004">
      <c r="A86" s="4">
        <v>3319862</v>
      </c>
      <c r="B86" s="5" t="s">
        <v>1332</v>
      </c>
      <c r="C86" s="5" t="s">
        <v>1681</v>
      </c>
      <c r="D86" s="6" t="s">
        <v>1334</v>
      </c>
      <c r="E86" s="5" t="s">
        <v>1682</v>
      </c>
      <c r="F86" s="7">
        <v>300</v>
      </c>
      <c r="G86" s="8" t="s">
        <v>1350</v>
      </c>
      <c r="H86" s="9">
        <v>43153</v>
      </c>
      <c r="I86" s="9">
        <v>43126</v>
      </c>
      <c r="J86" s="10">
        <v>300</v>
      </c>
      <c r="K86" s="11">
        <v>299886</v>
      </c>
      <c r="L86" s="5" t="s">
        <v>1356</v>
      </c>
      <c r="M86" s="5" t="s">
        <v>1455</v>
      </c>
      <c r="N86" s="5" t="s">
        <v>1456</v>
      </c>
      <c r="O86" s="8" t="s">
        <v>1340</v>
      </c>
      <c r="P86" s="6" t="s">
        <v>1341</v>
      </c>
      <c r="Q86" s="5" t="s">
        <v>1342</v>
      </c>
      <c r="R86" s="12" t="s">
        <v>1682</v>
      </c>
      <c r="S86" s="5" t="s">
        <v>1683</v>
      </c>
      <c r="T86" s="5" t="s">
        <v>1684</v>
      </c>
      <c r="U86" s="5" t="s">
        <v>1678</v>
      </c>
      <c r="V86" s="6" t="s">
        <v>1685</v>
      </c>
      <c r="W86" s="5" t="s">
        <v>1686</v>
      </c>
      <c r="X86" s="13" t="str">
        <f>IF(S86=Console!$B$5,MAX($X$1:X85)+1,"")</f>
        <v/>
      </c>
    </row>
    <row r="87" spans="1:24" x14ac:dyDescent="0.55000000000000004">
      <c r="A87" s="4">
        <v>3320963</v>
      </c>
      <c r="B87" s="5" t="s">
        <v>1332</v>
      </c>
      <c r="C87" s="5" t="s">
        <v>1687</v>
      </c>
      <c r="D87" s="6" t="s">
        <v>1334</v>
      </c>
      <c r="E87" s="5" t="s">
        <v>1688</v>
      </c>
      <c r="F87" s="7">
        <v>1.81</v>
      </c>
      <c r="G87" s="8" t="s">
        <v>1350</v>
      </c>
      <c r="H87" s="9">
        <v>43140</v>
      </c>
      <c r="I87" s="9">
        <v>43132</v>
      </c>
      <c r="J87" s="10">
        <v>1.81</v>
      </c>
      <c r="K87" s="11">
        <v>299886</v>
      </c>
      <c r="L87" s="5" t="s">
        <v>1356</v>
      </c>
      <c r="M87" s="5" t="s">
        <v>1357</v>
      </c>
      <c r="N87" s="5" t="s">
        <v>1358</v>
      </c>
      <c r="O87" s="8" t="s">
        <v>1340</v>
      </c>
      <c r="P87" s="6" t="s">
        <v>1341</v>
      </c>
      <c r="Q87" s="5" t="s">
        <v>1342</v>
      </c>
      <c r="R87" s="12" t="s">
        <v>1688</v>
      </c>
      <c r="S87" s="5" t="s">
        <v>1689</v>
      </c>
      <c r="T87" s="5" t="s">
        <v>1690</v>
      </c>
      <c r="U87" s="5" t="s">
        <v>1509</v>
      </c>
      <c r="V87" s="6" t="s">
        <v>1346</v>
      </c>
      <c r="W87" s="5" t="s">
        <v>1347</v>
      </c>
      <c r="X87" s="13" t="str">
        <f>IF(S87=Console!$B$5,MAX($X$1:X86)+1,"")</f>
        <v/>
      </c>
    </row>
    <row r="88" spans="1:24" x14ac:dyDescent="0.55000000000000004">
      <c r="A88" s="4">
        <v>3315056</v>
      </c>
      <c r="B88" s="5" t="s">
        <v>1332</v>
      </c>
      <c r="C88" s="5" t="s">
        <v>1691</v>
      </c>
      <c r="D88" s="6" t="s">
        <v>1334</v>
      </c>
      <c r="E88" s="5" t="s">
        <v>1692</v>
      </c>
      <c r="F88" s="7">
        <v>36.729999999999997</v>
      </c>
      <c r="G88" s="8" t="s">
        <v>1350</v>
      </c>
      <c r="H88" s="9">
        <v>43199</v>
      </c>
      <c r="I88" s="9">
        <v>43102</v>
      </c>
      <c r="J88" s="10">
        <v>36.729999999999997</v>
      </c>
      <c r="K88" s="11">
        <v>299886</v>
      </c>
      <c r="L88" s="5" t="s">
        <v>1351</v>
      </c>
      <c r="M88" s="5" t="s">
        <v>1352</v>
      </c>
      <c r="N88" s="5" t="s">
        <v>1353</v>
      </c>
      <c r="O88" s="8" t="s">
        <v>1340</v>
      </c>
      <c r="P88" s="6" t="s">
        <v>1341</v>
      </c>
      <c r="Q88" s="5" t="s">
        <v>1342</v>
      </c>
      <c r="R88" s="12" t="s">
        <v>1693</v>
      </c>
      <c r="S88" s="5" t="s">
        <v>6</v>
      </c>
      <c r="T88" s="5" t="s">
        <v>1694</v>
      </c>
      <c r="U88" s="5" t="s">
        <v>6</v>
      </c>
      <c r="V88" s="6" t="s">
        <v>1346</v>
      </c>
      <c r="W88" s="5" t="s">
        <v>1347</v>
      </c>
      <c r="X88" s="13" t="str">
        <f>IF(S88=Console!$B$5,MAX($X$1:X87)+1,"")</f>
        <v/>
      </c>
    </row>
    <row r="89" spans="1:24" x14ac:dyDescent="0.55000000000000004">
      <c r="A89" s="4">
        <v>3320033</v>
      </c>
      <c r="B89" s="5" t="s">
        <v>1332</v>
      </c>
      <c r="C89" s="5" t="s">
        <v>1691</v>
      </c>
      <c r="D89" s="6" t="s">
        <v>1334</v>
      </c>
      <c r="E89" s="5" t="s">
        <v>1692</v>
      </c>
      <c r="F89" s="7">
        <v>13.09</v>
      </c>
      <c r="G89" s="8" t="s">
        <v>1350</v>
      </c>
      <c r="H89" s="9">
        <v>43220</v>
      </c>
      <c r="I89" s="9">
        <v>43129</v>
      </c>
      <c r="J89" s="10">
        <v>13.09</v>
      </c>
      <c r="K89" s="11">
        <v>299886</v>
      </c>
      <c r="L89" s="5" t="s">
        <v>1351</v>
      </c>
      <c r="M89" s="5" t="s">
        <v>1352</v>
      </c>
      <c r="N89" s="5" t="s">
        <v>1353</v>
      </c>
      <c r="O89" s="8" t="s">
        <v>1340</v>
      </c>
      <c r="P89" s="6" t="s">
        <v>1341</v>
      </c>
      <c r="Q89" s="5" t="s">
        <v>1342</v>
      </c>
      <c r="R89" s="12" t="s">
        <v>1693</v>
      </c>
      <c r="S89" s="5" t="s">
        <v>6</v>
      </c>
      <c r="T89" s="5" t="s">
        <v>1694</v>
      </c>
      <c r="U89" s="5" t="s">
        <v>6</v>
      </c>
      <c r="V89" s="6" t="s">
        <v>1346</v>
      </c>
      <c r="W89" s="5" t="s">
        <v>1347</v>
      </c>
      <c r="X89" s="13" t="str">
        <f>IF(S89=Console!$B$5,MAX($X$1:X88)+1,"")</f>
        <v/>
      </c>
    </row>
    <row r="90" spans="1:24" x14ac:dyDescent="0.55000000000000004">
      <c r="A90" s="4">
        <v>3319767</v>
      </c>
      <c r="B90" s="5" t="s">
        <v>1332</v>
      </c>
      <c r="C90" s="5" t="s">
        <v>1695</v>
      </c>
      <c r="D90" s="6" t="s">
        <v>1334</v>
      </c>
      <c r="E90" s="5" t="s">
        <v>1696</v>
      </c>
      <c r="F90" s="7">
        <v>50</v>
      </c>
      <c r="G90" s="8" t="s">
        <v>1336</v>
      </c>
      <c r="H90" s="9">
        <v>43143</v>
      </c>
      <c r="I90" s="9">
        <v>43126</v>
      </c>
      <c r="J90" s="10">
        <v>50</v>
      </c>
      <c r="K90" s="11">
        <v>11507</v>
      </c>
      <c r="L90" s="5" t="s">
        <v>1337</v>
      </c>
      <c r="M90" s="5" t="s">
        <v>1338</v>
      </c>
      <c r="N90" s="5" t="s">
        <v>1339</v>
      </c>
      <c r="O90" s="8" t="s">
        <v>1340</v>
      </c>
      <c r="P90" s="6" t="s">
        <v>1341</v>
      </c>
      <c r="Q90" s="5" t="s">
        <v>1342</v>
      </c>
      <c r="R90" s="12" t="s">
        <v>1696</v>
      </c>
      <c r="S90" s="5" t="s">
        <v>1697</v>
      </c>
      <c r="T90" s="5" t="s">
        <v>1698</v>
      </c>
      <c r="U90" s="5" t="s">
        <v>1378</v>
      </c>
      <c r="V90" s="6" t="s">
        <v>1362</v>
      </c>
      <c r="W90" s="5" t="s">
        <v>1363</v>
      </c>
      <c r="X90" s="13" t="str">
        <f>IF(S90=Console!$B$5,MAX($X$1:X89)+1,"")</f>
        <v/>
      </c>
    </row>
    <row r="91" spans="1:24" x14ac:dyDescent="0.55000000000000004">
      <c r="A91" s="4">
        <v>3319872</v>
      </c>
      <c r="B91" s="5" t="s">
        <v>1332</v>
      </c>
      <c r="C91" s="5" t="s">
        <v>1699</v>
      </c>
      <c r="D91" s="6" t="s">
        <v>1334</v>
      </c>
      <c r="E91" s="5" t="s">
        <v>1700</v>
      </c>
      <c r="F91" s="7">
        <v>5.375</v>
      </c>
      <c r="G91" s="8" t="s">
        <v>1350</v>
      </c>
      <c r="H91" s="9">
        <v>43157</v>
      </c>
      <c r="I91" s="9">
        <v>43157</v>
      </c>
      <c r="J91" s="10">
        <v>5.375</v>
      </c>
      <c r="K91" s="11">
        <v>57493</v>
      </c>
      <c r="L91" s="5" t="s">
        <v>1356</v>
      </c>
      <c r="M91" s="5" t="s">
        <v>1357</v>
      </c>
      <c r="N91" s="5" t="s">
        <v>1358</v>
      </c>
      <c r="O91" s="8" t="s">
        <v>1340</v>
      </c>
      <c r="P91" s="6" t="s">
        <v>1341</v>
      </c>
      <c r="Q91" s="5" t="s">
        <v>1342</v>
      </c>
      <c r="R91" s="12" t="s">
        <v>1700</v>
      </c>
      <c r="S91" s="5" t="s">
        <v>1701</v>
      </c>
      <c r="T91" s="5" t="s">
        <v>1702</v>
      </c>
      <c r="U91" s="5" t="s">
        <v>1361</v>
      </c>
      <c r="V91" s="6" t="s">
        <v>1393</v>
      </c>
      <c r="W91" s="5" t="s">
        <v>1394</v>
      </c>
      <c r="X91" s="13" t="str">
        <f>IF(S91=Console!$B$5,MAX($X$1:X90)+1,"")</f>
        <v/>
      </c>
    </row>
    <row r="92" spans="1:24" x14ac:dyDescent="0.55000000000000004">
      <c r="A92" s="4">
        <v>3319874</v>
      </c>
      <c r="B92" s="5" t="s">
        <v>1332</v>
      </c>
      <c r="C92" s="5" t="s">
        <v>1699</v>
      </c>
      <c r="D92" s="6" t="s">
        <v>1334</v>
      </c>
      <c r="E92" s="5" t="s">
        <v>1700</v>
      </c>
      <c r="F92" s="7">
        <v>3.29</v>
      </c>
      <c r="G92" s="8" t="s">
        <v>1350</v>
      </c>
      <c r="H92" s="9">
        <v>43157</v>
      </c>
      <c r="I92" s="9">
        <v>43157</v>
      </c>
      <c r="J92" s="10">
        <v>3.29</v>
      </c>
      <c r="K92" s="11">
        <v>57493</v>
      </c>
      <c r="L92" s="5" t="s">
        <v>1356</v>
      </c>
      <c r="M92" s="5" t="s">
        <v>1357</v>
      </c>
      <c r="N92" s="5" t="s">
        <v>1358</v>
      </c>
      <c r="O92" s="8" t="s">
        <v>1340</v>
      </c>
      <c r="P92" s="6" t="s">
        <v>1341</v>
      </c>
      <c r="Q92" s="5" t="s">
        <v>1342</v>
      </c>
      <c r="R92" s="12" t="s">
        <v>1700</v>
      </c>
      <c r="S92" s="5" t="s">
        <v>1703</v>
      </c>
      <c r="T92" s="5" t="s">
        <v>1702</v>
      </c>
      <c r="U92" s="5" t="s">
        <v>1361</v>
      </c>
      <c r="V92" s="6" t="s">
        <v>1393</v>
      </c>
      <c r="W92" s="5" t="s">
        <v>1394</v>
      </c>
      <c r="X92" s="13" t="str">
        <f>IF(S92=Console!$B$5,MAX($X$1:X91)+1,"")</f>
        <v/>
      </c>
    </row>
    <row r="93" spans="1:24" x14ac:dyDescent="0.55000000000000004">
      <c r="A93" s="4">
        <v>3320548</v>
      </c>
      <c r="B93" s="5" t="s">
        <v>1332</v>
      </c>
      <c r="C93" s="5" t="s">
        <v>1704</v>
      </c>
      <c r="D93" s="6" t="s">
        <v>1334</v>
      </c>
      <c r="E93" s="5" t="s">
        <v>1705</v>
      </c>
      <c r="F93" s="7">
        <v>6.95</v>
      </c>
      <c r="G93" s="8" t="s">
        <v>1350</v>
      </c>
      <c r="H93" s="9">
        <v>43147</v>
      </c>
      <c r="I93" s="9">
        <v>43147</v>
      </c>
      <c r="J93" s="10">
        <v>6.95</v>
      </c>
      <c r="K93" s="11">
        <v>57493</v>
      </c>
      <c r="L93" s="5" t="s">
        <v>1356</v>
      </c>
      <c r="M93" s="5" t="s">
        <v>1357</v>
      </c>
      <c r="N93" s="5" t="s">
        <v>1358</v>
      </c>
      <c r="O93" s="8" t="s">
        <v>1340</v>
      </c>
      <c r="P93" s="6" t="s">
        <v>1341</v>
      </c>
      <c r="Q93" s="5" t="s">
        <v>1342</v>
      </c>
      <c r="R93" s="12" t="s">
        <v>1705</v>
      </c>
      <c r="S93" s="5" t="s">
        <v>1706</v>
      </c>
      <c r="T93" s="5" t="s">
        <v>1707</v>
      </c>
      <c r="U93" s="5" t="s">
        <v>1361</v>
      </c>
      <c r="V93" s="6" t="s">
        <v>1362</v>
      </c>
      <c r="W93" s="5" t="s">
        <v>1363</v>
      </c>
      <c r="X93" s="13" t="str">
        <f>IF(S93=Console!$B$5,MAX($X$1:X92)+1,"")</f>
        <v/>
      </c>
    </row>
    <row r="94" spans="1:24" x14ac:dyDescent="0.55000000000000004">
      <c r="A94" s="4">
        <v>3316986</v>
      </c>
      <c r="B94" s="5" t="s">
        <v>1332</v>
      </c>
      <c r="C94" s="5" t="s">
        <v>1708</v>
      </c>
      <c r="D94" s="6" t="s">
        <v>1334</v>
      </c>
      <c r="E94" s="5" t="s">
        <v>1709</v>
      </c>
      <c r="F94" s="7">
        <v>13.37</v>
      </c>
      <c r="G94" s="8" t="s">
        <v>1350</v>
      </c>
      <c r="H94" s="9">
        <v>43201</v>
      </c>
      <c r="I94" s="9">
        <v>43111</v>
      </c>
      <c r="J94" s="10">
        <v>13.37</v>
      </c>
      <c r="K94" s="11">
        <v>299886</v>
      </c>
      <c r="L94" s="5" t="s">
        <v>1351</v>
      </c>
      <c r="M94" s="5" t="s">
        <v>1352</v>
      </c>
      <c r="N94" s="5" t="s">
        <v>1353</v>
      </c>
      <c r="O94" s="8" t="s">
        <v>1340</v>
      </c>
      <c r="P94" s="6" t="s">
        <v>1341</v>
      </c>
      <c r="Q94" s="5" t="s">
        <v>1342</v>
      </c>
      <c r="R94" s="12" t="s">
        <v>1710</v>
      </c>
      <c r="S94" s="5" t="s">
        <v>6</v>
      </c>
      <c r="T94" s="5" t="s">
        <v>1711</v>
      </c>
      <c r="U94" s="5" t="s">
        <v>6</v>
      </c>
      <c r="V94" s="6" t="s">
        <v>1346</v>
      </c>
      <c r="W94" s="5" t="s">
        <v>1347</v>
      </c>
      <c r="X94" s="13" t="str">
        <f>IF(S94=Console!$B$5,MAX($X$1:X93)+1,"")</f>
        <v/>
      </c>
    </row>
    <row r="95" spans="1:24" x14ac:dyDescent="0.55000000000000004">
      <c r="A95" s="4">
        <v>3316989</v>
      </c>
      <c r="B95" s="5" t="s">
        <v>1332</v>
      </c>
      <c r="C95" s="5" t="s">
        <v>1708</v>
      </c>
      <c r="D95" s="6" t="s">
        <v>1334</v>
      </c>
      <c r="E95" s="5" t="s">
        <v>1709</v>
      </c>
      <c r="F95" s="7">
        <v>23.9</v>
      </c>
      <c r="G95" s="8" t="s">
        <v>1350</v>
      </c>
      <c r="H95" s="9">
        <v>43201</v>
      </c>
      <c r="I95" s="9">
        <v>43111</v>
      </c>
      <c r="J95" s="10">
        <v>23.9</v>
      </c>
      <c r="K95" s="11">
        <v>299886</v>
      </c>
      <c r="L95" s="5" t="s">
        <v>1351</v>
      </c>
      <c r="M95" s="5" t="s">
        <v>1352</v>
      </c>
      <c r="N95" s="5" t="s">
        <v>1353</v>
      </c>
      <c r="O95" s="8" t="s">
        <v>1340</v>
      </c>
      <c r="P95" s="6" t="s">
        <v>1341</v>
      </c>
      <c r="Q95" s="5" t="s">
        <v>1342</v>
      </c>
      <c r="R95" s="12" t="s">
        <v>1710</v>
      </c>
      <c r="S95" s="5" t="s">
        <v>6</v>
      </c>
      <c r="T95" s="5" t="s">
        <v>1711</v>
      </c>
      <c r="U95" s="5" t="s">
        <v>6</v>
      </c>
      <c r="V95" s="6" t="s">
        <v>1346</v>
      </c>
      <c r="W95" s="5" t="s">
        <v>1347</v>
      </c>
      <c r="X95" s="13" t="str">
        <f>IF(S95=Console!$B$5,MAX($X$1:X94)+1,"")</f>
        <v/>
      </c>
    </row>
    <row r="96" spans="1:24" x14ac:dyDescent="0.55000000000000004">
      <c r="A96" s="4">
        <v>3321291</v>
      </c>
      <c r="B96" s="5" t="s">
        <v>1332</v>
      </c>
      <c r="C96" s="5" t="s">
        <v>1712</v>
      </c>
      <c r="D96" s="6" t="s">
        <v>1334</v>
      </c>
      <c r="E96" s="5" t="s">
        <v>1713</v>
      </c>
      <c r="F96" s="7">
        <v>4.97</v>
      </c>
      <c r="G96" s="8" t="s">
        <v>1350</v>
      </c>
      <c r="H96" s="9">
        <v>43147</v>
      </c>
      <c r="I96" s="9">
        <v>43133</v>
      </c>
      <c r="J96" s="10">
        <v>4.97</v>
      </c>
      <c r="K96" s="11">
        <v>299886</v>
      </c>
      <c r="L96" s="5" t="s">
        <v>1356</v>
      </c>
      <c r="M96" s="5" t="s">
        <v>1357</v>
      </c>
      <c r="N96" s="5" t="s">
        <v>1358</v>
      </c>
      <c r="O96" s="8" t="s">
        <v>1340</v>
      </c>
      <c r="P96" s="6" t="s">
        <v>1341</v>
      </c>
      <c r="Q96" s="5" t="s">
        <v>1342</v>
      </c>
      <c r="R96" s="12" t="s">
        <v>1713</v>
      </c>
      <c r="S96" s="5" t="s">
        <v>1714</v>
      </c>
      <c r="T96" s="5" t="s">
        <v>1715</v>
      </c>
      <c r="U96" s="5" t="s">
        <v>1509</v>
      </c>
      <c r="V96" s="6" t="s">
        <v>1346</v>
      </c>
      <c r="W96" s="5" t="s">
        <v>1347</v>
      </c>
      <c r="X96" s="13" t="str">
        <f>IF(S96=Console!$B$5,MAX($X$1:X95)+1,"")</f>
        <v/>
      </c>
    </row>
    <row r="97" spans="1:24" x14ac:dyDescent="0.55000000000000004">
      <c r="A97" s="4">
        <v>3321309</v>
      </c>
      <c r="B97" s="5" t="s">
        <v>1332</v>
      </c>
      <c r="C97" s="5" t="s">
        <v>1716</v>
      </c>
      <c r="D97" s="6" t="s">
        <v>1334</v>
      </c>
      <c r="E97" s="5" t="s">
        <v>1717</v>
      </c>
      <c r="F97" s="7">
        <v>83</v>
      </c>
      <c r="G97" s="8" t="s">
        <v>1336</v>
      </c>
      <c r="H97" s="9">
        <v>43138</v>
      </c>
      <c r="I97" s="9">
        <v>43133</v>
      </c>
      <c r="J97" s="10">
        <v>83</v>
      </c>
      <c r="K97" s="11">
        <v>130030</v>
      </c>
      <c r="L97" s="5" t="s">
        <v>1337</v>
      </c>
      <c r="M97" s="5" t="s">
        <v>1338</v>
      </c>
      <c r="N97" s="5" t="s">
        <v>1339</v>
      </c>
      <c r="O97" s="8" t="s">
        <v>1340</v>
      </c>
      <c r="P97" s="6" t="s">
        <v>1341</v>
      </c>
      <c r="Q97" s="5" t="s">
        <v>1342</v>
      </c>
      <c r="R97" s="12" t="s">
        <v>1717</v>
      </c>
      <c r="S97" s="5" t="s">
        <v>1718</v>
      </c>
      <c r="T97" s="5" t="s">
        <v>1634</v>
      </c>
      <c r="U97" s="5" t="s">
        <v>1719</v>
      </c>
      <c r="V97" s="6" t="s">
        <v>1524</v>
      </c>
      <c r="W97" s="5" t="s">
        <v>1525</v>
      </c>
      <c r="X97" s="13" t="str">
        <f>IF(S97=Console!$B$5,MAX($X$1:X96)+1,"")</f>
        <v/>
      </c>
    </row>
    <row r="98" spans="1:24" x14ac:dyDescent="0.55000000000000004">
      <c r="A98" s="4">
        <v>3321313</v>
      </c>
      <c r="B98" s="5" t="s">
        <v>1332</v>
      </c>
      <c r="C98" s="5" t="s">
        <v>1716</v>
      </c>
      <c r="D98" s="6" t="s">
        <v>1334</v>
      </c>
      <c r="E98" s="5" t="s">
        <v>1717</v>
      </c>
      <c r="F98" s="7">
        <v>60</v>
      </c>
      <c r="G98" s="8" t="s">
        <v>1336</v>
      </c>
      <c r="H98" s="9">
        <v>43138</v>
      </c>
      <c r="I98" s="9">
        <v>43133</v>
      </c>
      <c r="J98" s="10">
        <v>60</v>
      </c>
      <c r="K98" s="11">
        <v>130030</v>
      </c>
      <c r="L98" s="5" t="s">
        <v>1337</v>
      </c>
      <c r="M98" s="5" t="s">
        <v>1338</v>
      </c>
      <c r="N98" s="5" t="s">
        <v>1339</v>
      </c>
      <c r="O98" s="8" t="s">
        <v>1340</v>
      </c>
      <c r="P98" s="6" t="s">
        <v>1341</v>
      </c>
      <c r="Q98" s="5" t="s">
        <v>1342</v>
      </c>
      <c r="R98" s="12" t="s">
        <v>1717</v>
      </c>
      <c r="S98" s="5" t="s">
        <v>1720</v>
      </c>
      <c r="T98" s="5" t="s">
        <v>1634</v>
      </c>
      <c r="U98" s="5" t="s">
        <v>1719</v>
      </c>
      <c r="V98" s="6" t="s">
        <v>1524</v>
      </c>
      <c r="W98" s="5" t="s">
        <v>1525</v>
      </c>
      <c r="X98" s="13" t="str">
        <f>IF(S98=Console!$B$5,MAX($X$1:X97)+1,"")</f>
        <v/>
      </c>
    </row>
    <row r="99" spans="1:24" x14ac:dyDescent="0.55000000000000004">
      <c r="A99" s="4">
        <v>3318348</v>
      </c>
      <c r="B99" s="5" t="s">
        <v>1332</v>
      </c>
      <c r="C99" s="5" t="s">
        <v>1721</v>
      </c>
      <c r="D99" s="6" t="s">
        <v>1334</v>
      </c>
      <c r="E99" s="5" t="s">
        <v>1722</v>
      </c>
      <c r="F99" s="7">
        <v>243</v>
      </c>
      <c r="G99" s="8" t="s">
        <v>1336</v>
      </c>
      <c r="H99" s="9">
        <v>43143</v>
      </c>
      <c r="I99" s="9">
        <v>43119</v>
      </c>
      <c r="J99" s="10">
        <v>243</v>
      </c>
      <c r="K99" s="11">
        <v>11507</v>
      </c>
      <c r="L99" s="5" t="s">
        <v>1337</v>
      </c>
      <c r="M99" s="5" t="s">
        <v>1338</v>
      </c>
      <c r="N99" s="5" t="s">
        <v>1339</v>
      </c>
      <c r="O99" s="8" t="s">
        <v>1340</v>
      </c>
      <c r="P99" s="6" t="s">
        <v>1341</v>
      </c>
      <c r="Q99" s="5" t="s">
        <v>1342</v>
      </c>
      <c r="R99" s="12" t="s">
        <v>1722</v>
      </c>
      <c r="S99" s="5" t="s">
        <v>1723</v>
      </c>
      <c r="T99" s="5" t="s">
        <v>1724</v>
      </c>
      <c r="U99" s="5" t="s">
        <v>1725</v>
      </c>
      <c r="V99" s="6" t="s">
        <v>1726</v>
      </c>
      <c r="W99" s="5" t="s">
        <v>1727</v>
      </c>
      <c r="X99" s="13" t="str">
        <f>IF(S99=Console!$B$5,MAX($X$1:X98)+1,"")</f>
        <v/>
      </c>
    </row>
    <row r="100" spans="1:24" x14ac:dyDescent="0.55000000000000004">
      <c r="A100" s="4">
        <v>3319833</v>
      </c>
      <c r="B100" s="5" t="s">
        <v>1332</v>
      </c>
      <c r="C100" s="5" t="s">
        <v>1728</v>
      </c>
      <c r="D100" s="6" t="s">
        <v>1334</v>
      </c>
      <c r="E100" s="5" t="s">
        <v>1729</v>
      </c>
      <c r="F100" s="7">
        <v>500</v>
      </c>
      <c r="G100" s="8" t="s">
        <v>1350</v>
      </c>
      <c r="H100" s="9">
        <v>43139</v>
      </c>
      <c r="I100" s="9">
        <v>43126</v>
      </c>
      <c r="J100" s="10">
        <v>500</v>
      </c>
      <c r="K100" s="11">
        <v>299886</v>
      </c>
      <c r="L100" s="5" t="s">
        <v>1356</v>
      </c>
      <c r="M100" s="5" t="s">
        <v>1455</v>
      </c>
      <c r="N100" s="5" t="s">
        <v>1456</v>
      </c>
      <c r="O100" s="8" t="s">
        <v>1340</v>
      </c>
      <c r="P100" s="6" t="s">
        <v>1341</v>
      </c>
      <c r="Q100" s="5" t="s">
        <v>1342</v>
      </c>
      <c r="R100" s="12" t="s">
        <v>1729</v>
      </c>
      <c r="S100" s="5" t="s">
        <v>1730</v>
      </c>
      <c r="T100" s="5" t="s">
        <v>1731</v>
      </c>
      <c r="U100" s="5" t="s">
        <v>1678</v>
      </c>
      <c r="V100" s="6" t="s">
        <v>1685</v>
      </c>
      <c r="W100" s="5" t="s">
        <v>1686</v>
      </c>
      <c r="X100" s="13" t="str">
        <f>IF(S100=Console!$B$5,MAX($X$1:X99)+1,"")</f>
        <v/>
      </c>
    </row>
    <row r="101" spans="1:24" x14ac:dyDescent="0.55000000000000004">
      <c r="A101" s="4">
        <v>3320560</v>
      </c>
      <c r="B101" s="5" t="s">
        <v>1332</v>
      </c>
      <c r="C101" s="5" t="s">
        <v>1731</v>
      </c>
      <c r="D101" s="6" t="s">
        <v>1334</v>
      </c>
      <c r="E101" s="5" t="s">
        <v>1732</v>
      </c>
      <c r="F101" s="7">
        <v>3</v>
      </c>
      <c r="G101" s="8" t="s">
        <v>1350</v>
      </c>
      <c r="H101" s="9">
        <v>43145</v>
      </c>
      <c r="I101" s="9">
        <v>43145</v>
      </c>
      <c r="J101" s="10">
        <v>3</v>
      </c>
      <c r="K101" s="11">
        <v>299886</v>
      </c>
      <c r="L101" s="5" t="s">
        <v>1337</v>
      </c>
      <c r="M101" s="5" t="s">
        <v>1338</v>
      </c>
      <c r="N101" s="5" t="s">
        <v>1733</v>
      </c>
      <c r="O101" s="8" t="s">
        <v>1340</v>
      </c>
      <c r="P101" s="6" t="s">
        <v>1341</v>
      </c>
      <c r="Q101" s="5" t="s">
        <v>1342</v>
      </c>
      <c r="R101" s="12" t="s">
        <v>1732</v>
      </c>
      <c r="S101" s="5" t="s">
        <v>1734</v>
      </c>
      <c r="T101" s="5" t="s">
        <v>1731</v>
      </c>
      <c r="U101" s="5" t="s">
        <v>1571</v>
      </c>
      <c r="V101" s="6" t="s">
        <v>1685</v>
      </c>
      <c r="W101" s="5" t="s">
        <v>1686</v>
      </c>
      <c r="X101" s="13" t="str">
        <f>IF(S101=Console!$B$5,MAX($X$1:X100)+1,"")</f>
        <v/>
      </c>
    </row>
    <row r="102" spans="1:24" x14ac:dyDescent="0.55000000000000004">
      <c r="A102" s="4">
        <v>3320110</v>
      </c>
      <c r="B102" s="5" t="s">
        <v>1332</v>
      </c>
      <c r="C102" s="5" t="s">
        <v>1735</v>
      </c>
      <c r="D102" s="6" t="s">
        <v>1334</v>
      </c>
      <c r="E102" s="5" t="s">
        <v>1736</v>
      </c>
      <c r="F102" s="7">
        <v>0.09</v>
      </c>
      <c r="G102" s="8" t="s">
        <v>1350</v>
      </c>
      <c r="H102" s="9">
        <v>43147</v>
      </c>
      <c r="I102" s="9">
        <v>43147</v>
      </c>
      <c r="J102" s="10">
        <v>0.09</v>
      </c>
      <c r="K102" s="11">
        <v>52900</v>
      </c>
      <c r="L102" s="5" t="s">
        <v>1356</v>
      </c>
      <c r="M102" s="5" t="s">
        <v>1357</v>
      </c>
      <c r="N102" s="5" t="s">
        <v>1358</v>
      </c>
      <c r="O102" s="8" t="s">
        <v>1340</v>
      </c>
      <c r="P102" s="6" t="s">
        <v>1341</v>
      </c>
      <c r="Q102" s="5" t="s">
        <v>1342</v>
      </c>
      <c r="R102" s="12" t="s">
        <v>1736</v>
      </c>
      <c r="S102" s="5" t="s">
        <v>1737</v>
      </c>
      <c r="T102" s="5" t="s">
        <v>1738</v>
      </c>
      <c r="U102" s="5" t="s">
        <v>1509</v>
      </c>
      <c r="V102" s="6" t="s">
        <v>1530</v>
      </c>
      <c r="W102" s="5" t="s">
        <v>1531</v>
      </c>
      <c r="X102" s="13" t="str">
        <f>IF(S102=Console!$B$5,MAX($X$1:X101)+1,"")</f>
        <v/>
      </c>
    </row>
    <row r="103" spans="1:24" x14ac:dyDescent="0.55000000000000004">
      <c r="A103" s="4">
        <v>3320111</v>
      </c>
      <c r="B103" s="5" t="s">
        <v>1332</v>
      </c>
      <c r="C103" s="5" t="s">
        <v>1735</v>
      </c>
      <c r="D103" s="6" t="s">
        <v>1334</v>
      </c>
      <c r="E103" s="5" t="s">
        <v>1736</v>
      </c>
      <c r="F103" s="7">
        <v>0.24</v>
      </c>
      <c r="G103" s="8" t="s">
        <v>1350</v>
      </c>
      <c r="H103" s="9">
        <v>43147</v>
      </c>
      <c r="I103" s="9">
        <v>43147</v>
      </c>
      <c r="J103" s="10">
        <v>0.24</v>
      </c>
      <c r="K103" s="11">
        <v>52900</v>
      </c>
      <c r="L103" s="5" t="s">
        <v>1356</v>
      </c>
      <c r="M103" s="5" t="s">
        <v>1357</v>
      </c>
      <c r="N103" s="5" t="s">
        <v>1358</v>
      </c>
      <c r="O103" s="8" t="s">
        <v>1340</v>
      </c>
      <c r="P103" s="6" t="s">
        <v>1341</v>
      </c>
      <c r="Q103" s="5" t="s">
        <v>1342</v>
      </c>
      <c r="R103" s="12" t="s">
        <v>1736</v>
      </c>
      <c r="S103" s="5" t="s">
        <v>1739</v>
      </c>
      <c r="T103" s="5" t="s">
        <v>1738</v>
      </c>
      <c r="U103" s="5" t="s">
        <v>1509</v>
      </c>
      <c r="V103" s="6" t="s">
        <v>1530</v>
      </c>
      <c r="W103" s="5" t="s">
        <v>1531</v>
      </c>
      <c r="X103" s="13" t="str">
        <f>IF(S103=Console!$B$5,MAX($X$1:X102)+1,"")</f>
        <v/>
      </c>
    </row>
    <row r="104" spans="1:24" x14ac:dyDescent="0.55000000000000004">
      <c r="A104" s="4">
        <v>3320112</v>
      </c>
      <c r="B104" s="5" t="s">
        <v>1332</v>
      </c>
      <c r="C104" s="5" t="s">
        <v>1735</v>
      </c>
      <c r="D104" s="6" t="s">
        <v>1334</v>
      </c>
      <c r="E104" s="5" t="s">
        <v>1736</v>
      </c>
      <c r="F104" s="7">
        <v>0.56999999999999995</v>
      </c>
      <c r="G104" s="8" t="s">
        <v>1350</v>
      </c>
      <c r="H104" s="9">
        <v>43147</v>
      </c>
      <c r="I104" s="9">
        <v>43147</v>
      </c>
      <c r="J104" s="10">
        <v>0.56999999999999995</v>
      </c>
      <c r="K104" s="11">
        <v>52900</v>
      </c>
      <c r="L104" s="5" t="s">
        <v>1356</v>
      </c>
      <c r="M104" s="5" t="s">
        <v>1357</v>
      </c>
      <c r="N104" s="5" t="s">
        <v>1358</v>
      </c>
      <c r="O104" s="8" t="s">
        <v>1340</v>
      </c>
      <c r="P104" s="6" t="s">
        <v>1341</v>
      </c>
      <c r="Q104" s="5" t="s">
        <v>1342</v>
      </c>
      <c r="R104" s="12" t="s">
        <v>1736</v>
      </c>
      <c r="S104" s="5" t="s">
        <v>1740</v>
      </c>
      <c r="T104" s="5" t="s">
        <v>1738</v>
      </c>
      <c r="U104" s="5" t="s">
        <v>1509</v>
      </c>
      <c r="V104" s="6" t="s">
        <v>1530</v>
      </c>
      <c r="W104" s="5" t="s">
        <v>1531</v>
      </c>
      <c r="X104" s="13" t="str">
        <f>IF(S104=Console!$B$5,MAX($X$1:X103)+1,"")</f>
        <v/>
      </c>
    </row>
    <row r="105" spans="1:24" x14ac:dyDescent="0.55000000000000004">
      <c r="A105" s="4">
        <v>3320114</v>
      </c>
      <c r="B105" s="5" t="s">
        <v>1332</v>
      </c>
      <c r="C105" s="5" t="s">
        <v>1735</v>
      </c>
      <c r="D105" s="6" t="s">
        <v>1334</v>
      </c>
      <c r="E105" s="5" t="s">
        <v>1736</v>
      </c>
      <c r="F105" s="7">
        <v>1.94</v>
      </c>
      <c r="G105" s="8" t="s">
        <v>1350</v>
      </c>
      <c r="H105" s="9">
        <v>43147</v>
      </c>
      <c r="I105" s="9">
        <v>43147</v>
      </c>
      <c r="J105" s="10">
        <v>1.94</v>
      </c>
      <c r="K105" s="11">
        <v>52900</v>
      </c>
      <c r="L105" s="5" t="s">
        <v>1356</v>
      </c>
      <c r="M105" s="5" t="s">
        <v>1357</v>
      </c>
      <c r="N105" s="5" t="s">
        <v>1358</v>
      </c>
      <c r="O105" s="8" t="s">
        <v>1340</v>
      </c>
      <c r="P105" s="6" t="s">
        <v>1341</v>
      </c>
      <c r="Q105" s="5" t="s">
        <v>1342</v>
      </c>
      <c r="R105" s="12" t="s">
        <v>1736</v>
      </c>
      <c r="S105" s="5" t="s">
        <v>1741</v>
      </c>
      <c r="T105" s="5" t="s">
        <v>1738</v>
      </c>
      <c r="U105" s="5" t="s">
        <v>1509</v>
      </c>
      <c r="V105" s="6" t="s">
        <v>1530</v>
      </c>
      <c r="W105" s="5" t="s">
        <v>1531</v>
      </c>
      <c r="X105" s="13" t="str">
        <f>IF(S105=Console!$B$5,MAX($X$1:X104)+1,"")</f>
        <v/>
      </c>
    </row>
    <row r="106" spans="1:24" x14ac:dyDescent="0.55000000000000004">
      <c r="A106" s="4">
        <v>3319853</v>
      </c>
      <c r="B106" s="5" t="s">
        <v>1332</v>
      </c>
      <c r="C106" s="5" t="s">
        <v>1742</v>
      </c>
      <c r="D106" s="6" t="s">
        <v>1334</v>
      </c>
      <c r="E106" s="5" t="s">
        <v>1743</v>
      </c>
      <c r="F106" s="7">
        <v>150</v>
      </c>
      <c r="G106" s="8" t="s">
        <v>1350</v>
      </c>
      <c r="H106" s="9">
        <v>43144</v>
      </c>
      <c r="I106" s="9">
        <v>43126</v>
      </c>
      <c r="J106" s="10">
        <v>150</v>
      </c>
      <c r="K106" s="11">
        <v>299886</v>
      </c>
      <c r="L106" s="5" t="s">
        <v>1356</v>
      </c>
      <c r="M106" s="5" t="s">
        <v>1455</v>
      </c>
      <c r="N106" s="5" t="s">
        <v>1456</v>
      </c>
      <c r="O106" s="8" t="s">
        <v>1340</v>
      </c>
      <c r="P106" s="6" t="s">
        <v>1341</v>
      </c>
      <c r="Q106" s="5" t="s">
        <v>1342</v>
      </c>
      <c r="R106" s="12" t="s">
        <v>1743</v>
      </c>
      <c r="S106" s="5" t="s">
        <v>1744</v>
      </c>
      <c r="T106" s="5" t="s">
        <v>1745</v>
      </c>
      <c r="U106" s="5" t="s">
        <v>1678</v>
      </c>
      <c r="V106" s="6" t="s">
        <v>1746</v>
      </c>
      <c r="W106" s="5" t="s">
        <v>1747</v>
      </c>
      <c r="X106" s="13" t="str">
        <f>IF(S106=Console!$B$5,MAX($X$1:X105)+1,"")</f>
        <v/>
      </c>
    </row>
    <row r="107" spans="1:24" x14ac:dyDescent="0.55000000000000004">
      <c r="A107" s="4">
        <v>3319067</v>
      </c>
      <c r="B107" s="5" t="s">
        <v>1332</v>
      </c>
      <c r="C107" s="5" t="s">
        <v>1748</v>
      </c>
      <c r="D107" s="6" t="s">
        <v>1334</v>
      </c>
      <c r="E107" s="5" t="s">
        <v>1749</v>
      </c>
      <c r="F107" s="7">
        <v>450</v>
      </c>
      <c r="G107" s="8" t="s">
        <v>1336</v>
      </c>
      <c r="H107" s="9">
        <v>43146</v>
      </c>
      <c r="I107" s="9">
        <v>43126</v>
      </c>
      <c r="J107" s="10">
        <v>450</v>
      </c>
      <c r="K107" s="11">
        <v>337349</v>
      </c>
      <c r="L107" s="5" t="s">
        <v>1337</v>
      </c>
      <c r="M107" s="5" t="s">
        <v>1338</v>
      </c>
      <c r="N107" s="5" t="s">
        <v>1339</v>
      </c>
      <c r="O107" s="8" t="s">
        <v>1340</v>
      </c>
      <c r="P107" s="6" t="s">
        <v>1341</v>
      </c>
      <c r="Q107" s="5" t="s">
        <v>1342</v>
      </c>
      <c r="R107" s="12" t="s">
        <v>1749</v>
      </c>
      <c r="S107" s="5" t="s">
        <v>1750</v>
      </c>
      <c r="T107" s="5" t="s">
        <v>1751</v>
      </c>
      <c r="U107" s="5" t="s">
        <v>1345</v>
      </c>
      <c r="V107" s="6" t="s">
        <v>1538</v>
      </c>
      <c r="W107" s="5" t="s">
        <v>1539</v>
      </c>
      <c r="X107" s="13" t="str">
        <f>IF(S107=Console!$B$5,MAX($X$1:X106)+1,"")</f>
        <v/>
      </c>
    </row>
    <row r="108" spans="1:24" x14ac:dyDescent="0.55000000000000004">
      <c r="A108" s="4">
        <v>3319531</v>
      </c>
      <c r="B108" s="5" t="s">
        <v>1332</v>
      </c>
      <c r="C108" s="5" t="s">
        <v>1752</v>
      </c>
      <c r="D108" s="6" t="s">
        <v>1334</v>
      </c>
      <c r="E108" s="5" t="s">
        <v>1753</v>
      </c>
      <c r="F108" s="7">
        <v>35</v>
      </c>
      <c r="G108" s="8" t="s">
        <v>1336</v>
      </c>
      <c r="H108" s="9">
        <v>43140</v>
      </c>
      <c r="I108" s="9">
        <v>43131</v>
      </c>
      <c r="J108" s="10">
        <v>35</v>
      </c>
      <c r="K108" s="11">
        <v>337349</v>
      </c>
      <c r="L108" s="5" t="s">
        <v>1337</v>
      </c>
      <c r="M108" s="5" t="s">
        <v>1338</v>
      </c>
      <c r="N108" s="5" t="s">
        <v>1339</v>
      </c>
      <c r="O108" s="8" t="s">
        <v>1340</v>
      </c>
      <c r="P108" s="6" t="s">
        <v>1341</v>
      </c>
      <c r="Q108" s="5" t="s">
        <v>1342</v>
      </c>
      <c r="R108" s="12" t="s">
        <v>1753</v>
      </c>
      <c r="S108" s="5" t="s">
        <v>1754</v>
      </c>
      <c r="T108" s="5" t="s">
        <v>1755</v>
      </c>
      <c r="U108" s="5" t="s">
        <v>1345</v>
      </c>
      <c r="V108" s="6" t="s">
        <v>1538</v>
      </c>
      <c r="W108" s="5" t="s">
        <v>1539</v>
      </c>
      <c r="X108" s="13" t="str">
        <f>IF(S108=Console!$B$5,MAX($X$1:X107)+1,"")</f>
        <v/>
      </c>
    </row>
    <row r="109" spans="1:24" x14ac:dyDescent="0.55000000000000004">
      <c r="A109" s="4">
        <v>3320755</v>
      </c>
      <c r="B109" s="5" t="s">
        <v>1332</v>
      </c>
      <c r="C109" s="5" t="s">
        <v>1756</v>
      </c>
      <c r="D109" s="6" t="s">
        <v>1334</v>
      </c>
      <c r="E109" s="5" t="s">
        <v>1757</v>
      </c>
      <c r="F109" s="7">
        <v>40</v>
      </c>
      <c r="G109" s="8" t="s">
        <v>1350</v>
      </c>
      <c r="H109" s="9">
        <v>43150</v>
      </c>
      <c r="I109" s="9">
        <v>43150</v>
      </c>
      <c r="J109" s="10">
        <v>40</v>
      </c>
      <c r="K109" s="11">
        <v>52900</v>
      </c>
      <c r="L109" s="5" t="s">
        <v>1356</v>
      </c>
      <c r="M109" s="5" t="s">
        <v>1357</v>
      </c>
      <c r="N109" s="5" t="s">
        <v>1358</v>
      </c>
      <c r="O109" s="8" t="s">
        <v>1340</v>
      </c>
      <c r="P109" s="6" t="s">
        <v>1341</v>
      </c>
      <c r="Q109" s="5" t="s">
        <v>1342</v>
      </c>
      <c r="R109" s="12" t="s">
        <v>1757</v>
      </c>
      <c r="S109" s="5" t="s">
        <v>1758</v>
      </c>
      <c r="T109" s="5" t="s">
        <v>1759</v>
      </c>
      <c r="U109" s="5" t="s">
        <v>1509</v>
      </c>
      <c r="V109" s="6" t="s">
        <v>1760</v>
      </c>
      <c r="W109" s="5" t="s">
        <v>1761</v>
      </c>
      <c r="X109" s="13" t="str">
        <f>IF(S109=Console!$B$5,MAX($X$1:X108)+1,"")</f>
        <v/>
      </c>
    </row>
    <row r="110" spans="1:24" x14ac:dyDescent="0.55000000000000004">
      <c r="A110" s="4">
        <v>3319306</v>
      </c>
      <c r="B110" s="5" t="s">
        <v>1332</v>
      </c>
      <c r="C110" s="5" t="s">
        <v>1762</v>
      </c>
      <c r="D110" s="6" t="s">
        <v>1334</v>
      </c>
      <c r="E110" s="5" t="s">
        <v>1763</v>
      </c>
      <c r="F110" s="7">
        <v>8928.5</v>
      </c>
      <c r="G110" s="8" t="s">
        <v>1350</v>
      </c>
      <c r="H110" s="9">
        <v>43145</v>
      </c>
      <c r="I110" s="9">
        <v>43145</v>
      </c>
      <c r="J110" s="10">
        <v>8928.5</v>
      </c>
      <c r="K110" s="11">
        <v>7655</v>
      </c>
      <c r="L110" s="5" t="s">
        <v>1356</v>
      </c>
      <c r="M110" s="5" t="s">
        <v>1357</v>
      </c>
      <c r="N110" s="5" t="s">
        <v>1506</v>
      </c>
      <c r="O110" s="8" t="s">
        <v>1340</v>
      </c>
      <c r="P110" s="6" t="s">
        <v>1341</v>
      </c>
      <c r="Q110" s="5" t="s">
        <v>1342</v>
      </c>
      <c r="R110" s="12" t="s">
        <v>1763</v>
      </c>
      <c r="S110" s="5" t="s">
        <v>1764</v>
      </c>
      <c r="T110" s="5" t="s">
        <v>1765</v>
      </c>
      <c r="U110" s="5" t="s">
        <v>1509</v>
      </c>
      <c r="V110" s="6" t="s">
        <v>1726</v>
      </c>
      <c r="W110" s="5" t="s">
        <v>1727</v>
      </c>
      <c r="X110" s="13" t="str">
        <f>IF(S110=Console!$B$5,MAX($X$1:X109)+1,"")</f>
        <v/>
      </c>
    </row>
    <row r="111" spans="1:24" x14ac:dyDescent="0.55000000000000004">
      <c r="A111" s="4">
        <v>3320028</v>
      </c>
      <c r="B111" s="5" t="s">
        <v>1332</v>
      </c>
      <c r="C111" s="5" t="s">
        <v>1766</v>
      </c>
      <c r="D111" s="6" t="s">
        <v>1334</v>
      </c>
      <c r="E111" s="5" t="s">
        <v>1767</v>
      </c>
      <c r="F111" s="7">
        <v>70.42</v>
      </c>
      <c r="G111" s="8" t="s">
        <v>1350</v>
      </c>
      <c r="H111" s="9">
        <v>43143</v>
      </c>
      <c r="I111" s="9">
        <v>43129</v>
      </c>
      <c r="J111" s="10">
        <v>70.42</v>
      </c>
      <c r="K111" s="11">
        <v>130971</v>
      </c>
      <c r="L111" s="5" t="s">
        <v>1356</v>
      </c>
      <c r="M111" s="5" t="s">
        <v>1357</v>
      </c>
      <c r="N111" s="5" t="s">
        <v>1358</v>
      </c>
      <c r="O111" s="8" t="s">
        <v>1340</v>
      </c>
      <c r="P111" s="6" t="s">
        <v>1341</v>
      </c>
      <c r="Q111" s="5" t="s">
        <v>1342</v>
      </c>
      <c r="R111" s="12" t="s">
        <v>1767</v>
      </c>
      <c r="S111" s="5" t="s">
        <v>1768</v>
      </c>
      <c r="T111" s="5" t="s">
        <v>1769</v>
      </c>
      <c r="U111" s="5" t="s">
        <v>1509</v>
      </c>
      <c r="V111" s="6" t="s">
        <v>1538</v>
      </c>
      <c r="W111" s="5" t="s">
        <v>1539</v>
      </c>
      <c r="X111" s="13" t="str">
        <f>IF(S111=Console!$B$5,MAX($X$1:X110)+1,"")</f>
        <v/>
      </c>
    </row>
    <row r="112" spans="1:24" x14ac:dyDescent="0.55000000000000004">
      <c r="A112" s="4">
        <v>3320981</v>
      </c>
      <c r="B112" s="5" t="s">
        <v>1332</v>
      </c>
      <c r="C112" s="5" t="s">
        <v>1766</v>
      </c>
      <c r="D112" s="6" t="s">
        <v>1334</v>
      </c>
      <c r="E112" s="5" t="s">
        <v>1767</v>
      </c>
      <c r="F112" s="7">
        <v>66.75</v>
      </c>
      <c r="G112" s="8" t="s">
        <v>1350</v>
      </c>
      <c r="H112" s="9">
        <v>43147</v>
      </c>
      <c r="I112" s="9">
        <v>43132</v>
      </c>
      <c r="J112" s="10">
        <v>66.75</v>
      </c>
      <c r="K112" s="11">
        <v>130971</v>
      </c>
      <c r="L112" s="5" t="s">
        <v>1356</v>
      </c>
      <c r="M112" s="5" t="s">
        <v>1357</v>
      </c>
      <c r="N112" s="5" t="s">
        <v>1358</v>
      </c>
      <c r="O112" s="8" t="s">
        <v>1340</v>
      </c>
      <c r="P112" s="6" t="s">
        <v>1341</v>
      </c>
      <c r="Q112" s="5" t="s">
        <v>1342</v>
      </c>
      <c r="R112" s="12" t="s">
        <v>1767</v>
      </c>
      <c r="S112" s="5" t="s">
        <v>1770</v>
      </c>
      <c r="T112" s="5" t="s">
        <v>1769</v>
      </c>
      <c r="U112" s="5" t="s">
        <v>1509</v>
      </c>
      <c r="V112" s="6" t="s">
        <v>1538</v>
      </c>
      <c r="W112" s="5" t="s">
        <v>1539</v>
      </c>
      <c r="X112" s="13" t="str">
        <f>IF(S112=Console!$B$5,MAX($X$1:X111)+1,"")</f>
        <v/>
      </c>
    </row>
    <row r="113" spans="1:24" x14ac:dyDescent="0.55000000000000004">
      <c r="A113" s="4">
        <v>3320526</v>
      </c>
      <c r="B113" s="5" t="s">
        <v>1332</v>
      </c>
      <c r="C113" s="5" t="s">
        <v>1771</v>
      </c>
      <c r="D113" s="6" t="s">
        <v>1334</v>
      </c>
      <c r="E113" s="5" t="s">
        <v>1772</v>
      </c>
      <c r="F113" s="7">
        <v>103</v>
      </c>
      <c r="G113" s="8" t="s">
        <v>1350</v>
      </c>
      <c r="H113" s="9">
        <v>43159</v>
      </c>
      <c r="I113" s="9">
        <v>43159</v>
      </c>
      <c r="J113" s="10">
        <v>103</v>
      </c>
      <c r="K113" s="11">
        <v>7655</v>
      </c>
      <c r="L113" s="5" t="s">
        <v>1773</v>
      </c>
      <c r="M113" s="5" t="s">
        <v>1774</v>
      </c>
      <c r="N113" s="5" t="s">
        <v>1775</v>
      </c>
      <c r="O113" s="8" t="s">
        <v>1340</v>
      </c>
      <c r="P113" s="6" t="s">
        <v>1341</v>
      </c>
      <c r="Q113" s="5" t="s">
        <v>1342</v>
      </c>
      <c r="R113" s="12" t="s">
        <v>1776</v>
      </c>
      <c r="S113" s="5" t="s">
        <v>6</v>
      </c>
      <c r="T113" s="5" t="s">
        <v>1771</v>
      </c>
      <c r="U113" s="5" t="s">
        <v>6</v>
      </c>
      <c r="V113" s="6" t="s">
        <v>1726</v>
      </c>
      <c r="W113" s="5" t="s">
        <v>1727</v>
      </c>
      <c r="X113" s="13" t="str">
        <f>IF(S113=Console!$B$5,MAX($X$1:X112)+1,"")</f>
        <v/>
      </c>
    </row>
    <row r="114" spans="1:24" x14ac:dyDescent="0.55000000000000004">
      <c r="A114" s="4">
        <v>3320573</v>
      </c>
      <c r="B114" s="5" t="s">
        <v>1332</v>
      </c>
      <c r="C114" s="5" t="s">
        <v>1771</v>
      </c>
      <c r="D114" s="6" t="s">
        <v>1334</v>
      </c>
      <c r="E114" s="5" t="s">
        <v>1772</v>
      </c>
      <c r="F114" s="7">
        <v>37.299999999999997</v>
      </c>
      <c r="G114" s="8" t="s">
        <v>1350</v>
      </c>
      <c r="H114" s="9">
        <v>43165</v>
      </c>
      <c r="I114" s="9">
        <v>43165</v>
      </c>
      <c r="J114" s="10">
        <v>37.299999999999997</v>
      </c>
      <c r="K114" s="11">
        <v>7655</v>
      </c>
      <c r="L114" s="5" t="s">
        <v>1773</v>
      </c>
      <c r="M114" s="5" t="s">
        <v>1774</v>
      </c>
      <c r="N114" s="5" t="s">
        <v>1775</v>
      </c>
      <c r="O114" s="8" t="s">
        <v>1340</v>
      </c>
      <c r="P114" s="6" t="s">
        <v>1341</v>
      </c>
      <c r="Q114" s="5" t="s">
        <v>1342</v>
      </c>
      <c r="R114" s="12" t="s">
        <v>1776</v>
      </c>
      <c r="S114" s="5" t="s">
        <v>6</v>
      </c>
      <c r="T114" s="5" t="s">
        <v>1771</v>
      </c>
      <c r="U114" s="5" t="s">
        <v>6</v>
      </c>
      <c r="V114" s="6" t="s">
        <v>1726</v>
      </c>
      <c r="W114" s="5" t="s">
        <v>1727</v>
      </c>
      <c r="X114" s="13" t="str">
        <f>IF(S114=Console!$B$5,MAX($X$1:X113)+1,"")</f>
        <v/>
      </c>
    </row>
    <row r="115" spans="1:24" x14ac:dyDescent="0.55000000000000004">
      <c r="A115" s="4">
        <v>3321002</v>
      </c>
      <c r="B115" s="5" t="s">
        <v>1332</v>
      </c>
      <c r="C115" s="5" t="s">
        <v>1777</v>
      </c>
      <c r="D115" s="6" t="s">
        <v>1334</v>
      </c>
      <c r="E115" s="5" t="s">
        <v>1778</v>
      </c>
      <c r="F115" s="7">
        <v>200</v>
      </c>
      <c r="G115" s="8" t="s">
        <v>1350</v>
      </c>
      <c r="H115" s="9">
        <v>43140</v>
      </c>
      <c r="I115" s="9">
        <v>43132</v>
      </c>
      <c r="J115" s="10">
        <v>200</v>
      </c>
      <c r="K115" s="11">
        <v>299886</v>
      </c>
      <c r="L115" s="5" t="s">
        <v>1356</v>
      </c>
      <c r="M115" s="5" t="s">
        <v>1455</v>
      </c>
      <c r="N115" s="5" t="s">
        <v>1456</v>
      </c>
      <c r="O115" s="8" t="s">
        <v>1340</v>
      </c>
      <c r="P115" s="6" t="s">
        <v>1341</v>
      </c>
      <c r="Q115" s="5" t="s">
        <v>1342</v>
      </c>
      <c r="R115" s="12" t="s">
        <v>1778</v>
      </c>
      <c r="S115" s="5" t="s">
        <v>1779</v>
      </c>
      <c r="T115" s="5" t="s">
        <v>1780</v>
      </c>
      <c r="U115" s="5" t="s">
        <v>1678</v>
      </c>
      <c r="V115" s="6" t="s">
        <v>1781</v>
      </c>
      <c r="W115" s="5" t="s">
        <v>1782</v>
      </c>
      <c r="X115" s="13" t="str">
        <f>IF(S115=Console!$B$5,MAX($X$1:X114)+1,"")</f>
        <v/>
      </c>
    </row>
    <row r="116" spans="1:24" x14ac:dyDescent="0.55000000000000004">
      <c r="A116" s="4">
        <v>3319880</v>
      </c>
      <c r="B116" s="5" t="s">
        <v>1332</v>
      </c>
      <c r="C116" s="5" t="s">
        <v>1783</v>
      </c>
      <c r="D116" s="6" t="s">
        <v>1334</v>
      </c>
      <c r="E116" s="5" t="s">
        <v>1784</v>
      </c>
      <c r="F116" s="7">
        <v>4.43</v>
      </c>
      <c r="G116" s="8" t="s">
        <v>1350</v>
      </c>
      <c r="H116" s="9">
        <v>43146</v>
      </c>
      <c r="I116" s="9">
        <v>43146</v>
      </c>
      <c r="J116" s="10">
        <v>4.43</v>
      </c>
      <c r="K116" s="11">
        <v>57493</v>
      </c>
      <c r="L116" s="5" t="s">
        <v>1356</v>
      </c>
      <c r="M116" s="5" t="s">
        <v>1357</v>
      </c>
      <c r="N116" s="5" t="s">
        <v>1358</v>
      </c>
      <c r="O116" s="8" t="s">
        <v>1340</v>
      </c>
      <c r="P116" s="6" t="s">
        <v>1341</v>
      </c>
      <c r="Q116" s="5" t="s">
        <v>1342</v>
      </c>
      <c r="R116" s="12" t="s">
        <v>1784</v>
      </c>
      <c r="S116" s="5" t="s">
        <v>1785</v>
      </c>
      <c r="T116" s="5" t="s">
        <v>1786</v>
      </c>
      <c r="U116" s="5" t="s">
        <v>1361</v>
      </c>
      <c r="V116" s="6" t="s">
        <v>1393</v>
      </c>
      <c r="W116" s="5" t="s">
        <v>1394</v>
      </c>
      <c r="X116" s="13" t="str">
        <f>IF(S116=Console!$B$5,MAX($X$1:X115)+1,"")</f>
        <v/>
      </c>
    </row>
    <row r="117" spans="1:24" x14ac:dyDescent="0.55000000000000004">
      <c r="A117" s="4">
        <v>3319881</v>
      </c>
      <c r="B117" s="5" t="s">
        <v>1332</v>
      </c>
      <c r="C117" s="5" t="s">
        <v>1783</v>
      </c>
      <c r="D117" s="6" t="s">
        <v>1334</v>
      </c>
      <c r="E117" s="5" t="s">
        <v>1784</v>
      </c>
      <c r="F117" s="7">
        <v>3.32</v>
      </c>
      <c r="G117" s="8" t="s">
        <v>1350</v>
      </c>
      <c r="H117" s="9">
        <v>43146</v>
      </c>
      <c r="I117" s="9">
        <v>43146</v>
      </c>
      <c r="J117" s="10">
        <v>3.32</v>
      </c>
      <c r="K117" s="11">
        <v>57493</v>
      </c>
      <c r="L117" s="5" t="s">
        <v>1356</v>
      </c>
      <c r="M117" s="5" t="s">
        <v>1357</v>
      </c>
      <c r="N117" s="5" t="s">
        <v>1358</v>
      </c>
      <c r="O117" s="8" t="s">
        <v>1340</v>
      </c>
      <c r="P117" s="6" t="s">
        <v>1341</v>
      </c>
      <c r="Q117" s="5" t="s">
        <v>1342</v>
      </c>
      <c r="R117" s="12" t="s">
        <v>1784</v>
      </c>
      <c r="S117" s="5" t="s">
        <v>1787</v>
      </c>
      <c r="T117" s="5" t="s">
        <v>1786</v>
      </c>
      <c r="U117" s="5" t="s">
        <v>1361</v>
      </c>
      <c r="V117" s="6" t="s">
        <v>1393</v>
      </c>
      <c r="W117" s="5" t="s">
        <v>1394</v>
      </c>
      <c r="X117" s="13" t="str">
        <f>IF(S117=Console!$B$5,MAX($X$1:X116)+1,"")</f>
        <v/>
      </c>
    </row>
    <row r="118" spans="1:24" x14ac:dyDescent="0.55000000000000004">
      <c r="A118" s="4">
        <v>3319882</v>
      </c>
      <c r="B118" s="5" t="s">
        <v>1332</v>
      </c>
      <c r="C118" s="5" t="s">
        <v>1783</v>
      </c>
      <c r="D118" s="6" t="s">
        <v>1334</v>
      </c>
      <c r="E118" s="5" t="s">
        <v>1784</v>
      </c>
      <c r="F118" s="7">
        <v>3.61</v>
      </c>
      <c r="G118" s="8" t="s">
        <v>1350</v>
      </c>
      <c r="H118" s="9">
        <v>43146</v>
      </c>
      <c r="I118" s="9">
        <v>43146</v>
      </c>
      <c r="J118" s="10">
        <v>3.61</v>
      </c>
      <c r="K118" s="11">
        <v>57493</v>
      </c>
      <c r="L118" s="5" t="s">
        <v>1356</v>
      </c>
      <c r="M118" s="5" t="s">
        <v>1357</v>
      </c>
      <c r="N118" s="5" t="s">
        <v>1358</v>
      </c>
      <c r="O118" s="8" t="s">
        <v>1340</v>
      </c>
      <c r="P118" s="6" t="s">
        <v>1341</v>
      </c>
      <c r="Q118" s="5" t="s">
        <v>1342</v>
      </c>
      <c r="R118" s="12" t="s">
        <v>1784</v>
      </c>
      <c r="S118" s="5" t="s">
        <v>1788</v>
      </c>
      <c r="T118" s="5" t="s">
        <v>1786</v>
      </c>
      <c r="U118" s="5" t="s">
        <v>1361</v>
      </c>
      <c r="V118" s="6" t="s">
        <v>1393</v>
      </c>
      <c r="W118" s="5" t="s">
        <v>1394</v>
      </c>
      <c r="X118" s="13" t="str">
        <f>IF(S118=Console!$B$5,MAX($X$1:X117)+1,"")</f>
        <v/>
      </c>
    </row>
    <row r="119" spans="1:24" x14ac:dyDescent="0.55000000000000004">
      <c r="A119" s="4">
        <v>3319883</v>
      </c>
      <c r="B119" s="5" t="s">
        <v>1332</v>
      </c>
      <c r="C119" s="5" t="s">
        <v>1783</v>
      </c>
      <c r="D119" s="6" t="s">
        <v>1334</v>
      </c>
      <c r="E119" s="5" t="s">
        <v>1784</v>
      </c>
      <c r="F119" s="7">
        <v>3.1</v>
      </c>
      <c r="G119" s="8" t="s">
        <v>1350</v>
      </c>
      <c r="H119" s="9">
        <v>43146</v>
      </c>
      <c r="I119" s="9">
        <v>43146</v>
      </c>
      <c r="J119" s="10">
        <v>3.1</v>
      </c>
      <c r="K119" s="11">
        <v>57493</v>
      </c>
      <c r="L119" s="5" t="s">
        <v>1356</v>
      </c>
      <c r="M119" s="5" t="s">
        <v>1357</v>
      </c>
      <c r="N119" s="5" t="s">
        <v>1358</v>
      </c>
      <c r="O119" s="8" t="s">
        <v>1340</v>
      </c>
      <c r="P119" s="6" t="s">
        <v>1341</v>
      </c>
      <c r="Q119" s="5" t="s">
        <v>1342</v>
      </c>
      <c r="R119" s="12" t="s">
        <v>1784</v>
      </c>
      <c r="S119" s="5" t="s">
        <v>1789</v>
      </c>
      <c r="T119" s="5" t="s">
        <v>1786</v>
      </c>
      <c r="U119" s="5" t="s">
        <v>1361</v>
      </c>
      <c r="V119" s="6" t="s">
        <v>1393</v>
      </c>
      <c r="W119" s="5" t="s">
        <v>1394</v>
      </c>
      <c r="X119" s="13" t="str">
        <f>IF(S119=Console!$B$5,MAX($X$1:X118)+1,"")</f>
        <v/>
      </c>
    </row>
    <row r="120" spans="1:24" x14ac:dyDescent="0.55000000000000004">
      <c r="A120" s="4">
        <v>3319884</v>
      </c>
      <c r="B120" s="5" t="s">
        <v>1332</v>
      </c>
      <c r="C120" s="5" t="s">
        <v>1783</v>
      </c>
      <c r="D120" s="6" t="s">
        <v>1334</v>
      </c>
      <c r="E120" s="5" t="s">
        <v>1784</v>
      </c>
      <c r="F120" s="7">
        <v>5.8</v>
      </c>
      <c r="G120" s="8" t="s">
        <v>1350</v>
      </c>
      <c r="H120" s="9">
        <v>43161</v>
      </c>
      <c r="I120" s="9">
        <v>43161</v>
      </c>
      <c r="J120" s="10">
        <v>5.8</v>
      </c>
      <c r="K120" s="11">
        <v>57493</v>
      </c>
      <c r="L120" s="5" t="s">
        <v>1356</v>
      </c>
      <c r="M120" s="5" t="s">
        <v>1357</v>
      </c>
      <c r="N120" s="5" t="s">
        <v>1358</v>
      </c>
      <c r="O120" s="8" t="s">
        <v>1340</v>
      </c>
      <c r="P120" s="6" t="s">
        <v>1341</v>
      </c>
      <c r="Q120" s="5" t="s">
        <v>1342</v>
      </c>
      <c r="R120" s="12" t="s">
        <v>1784</v>
      </c>
      <c r="S120" s="5" t="s">
        <v>1790</v>
      </c>
      <c r="T120" s="5" t="s">
        <v>1786</v>
      </c>
      <c r="U120" s="5" t="s">
        <v>1361</v>
      </c>
      <c r="V120" s="6" t="s">
        <v>1393</v>
      </c>
      <c r="W120" s="5" t="s">
        <v>1394</v>
      </c>
      <c r="X120" s="13" t="str">
        <f>IF(S120=Console!$B$5,MAX($X$1:X119)+1,"")</f>
        <v/>
      </c>
    </row>
    <row r="121" spans="1:24" x14ac:dyDescent="0.55000000000000004">
      <c r="A121" s="4">
        <v>3319885</v>
      </c>
      <c r="B121" s="5" t="s">
        <v>1332</v>
      </c>
      <c r="C121" s="5" t="s">
        <v>1783</v>
      </c>
      <c r="D121" s="6" t="s">
        <v>1334</v>
      </c>
      <c r="E121" s="5" t="s">
        <v>1784</v>
      </c>
      <c r="F121" s="7">
        <v>13.28</v>
      </c>
      <c r="G121" s="8" t="s">
        <v>1350</v>
      </c>
      <c r="H121" s="9">
        <v>43161</v>
      </c>
      <c r="I121" s="9">
        <v>43161</v>
      </c>
      <c r="J121" s="10">
        <v>13.28</v>
      </c>
      <c r="K121" s="11">
        <v>57493</v>
      </c>
      <c r="L121" s="5" t="s">
        <v>1356</v>
      </c>
      <c r="M121" s="5" t="s">
        <v>1357</v>
      </c>
      <c r="N121" s="5" t="s">
        <v>1358</v>
      </c>
      <c r="O121" s="8" t="s">
        <v>1340</v>
      </c>
      <c r="P121" s="6" t="s">
        <v>1341</v>
      </c>
      <c r="Q121" s="5" t="s">
        <v>1342</v>
      </c>
      <c r="R121" s="12" t="s">
        <v>1784</v>
      </c>
      <c r="S121" s="5" t="s">
        <v>1791</v>
      </c>
      <c r="T121" s="5" t="s">
        <v>1786</v>
      </c>
      <c r="U121" s="5" t="s">
        <v>1361</v>
      </c>
      <c r="V121" s="6" t="s">
        <v>1393</v>
      </c>
      <c r="W121" s="5" t="s">
        <v>1394</v>
      </c>
      <c r="X121" s="13" t="str">
        <f>IF(S121=Console!$B$5,MAX($X$1:X120)+1,"")</f>
        <v/>
      </c>
    </row>
    <row r="122" spans="1:24" x14ac:dyDescent="0.55000000000000004">
      <c r="A122" s="4">
        <v>3319886</v>
      </c>
      <c r="B122" s="5" t="s">
        <v>1332</v>
      </c>
      <c r="C122" s="5" t="s">
        <v>1783</v>
      </c>
      <c r="D122" s="6" t="s">
        <v>1334</v>
      </c>
      <c r="E122" s="5" t="s">
        <v>1784</v>
      </c>
      <c r="F122" s="7">
        <v>5.8</v>
      </c>
      <c r="G122" s="8" t="s">
        <v>1350</v>
      </c>
      <c r="H122" s="9">
        <v>43161</v>
      </c>
      <c r="I122" s="9">
        <v>43161</v>
      </c>
      <c r="J122" s="10">
        <v>5.8</v>
      </c>
      <c r="K122" s="11">
        <v>57493</v>
      </c>
      <c r="L122" s="5" t="s">
        <v>1356</v>
      </c>
      <c r="M122" s="5" t="s">
        <v>1357</v>
      </c>
      <c r="N122" s="5" t="s">
        <v>1358</v>
      </c>
      <c r="O122" s="8" t="s">
        <v>1340</v>
      </c>
      <c r="P122" s="6" t="s">
        <v>1341</v>
      </c>
      <c r="Q122" s="5" t="s">
        <v>1342</v>
      </c>
      <c r="R122" s="12" t="s">
        <v>1784</v>
      </c>
      <c r="S122" s="5" t="s">
        <v>1792</v>
      </c>
      <c r="T122" s="5" t="s">
        <v>1786</v>
      </c>
      <c r="U122" s="5" t="s">
        <v>1361</v>
      </c>
      <c r="V122" s="6" t="s">
        <v>1393</v>
      </c>
      <c r="W122" s="5" t="s">
        <v>1394</v>
      </c>
      <c r="X122" s="13" t="str">
        <f>IF(S122=Console!$B$5,MAX($X$1:X121)+1,"")</f>
        <v/>
      </c>
    </row>
    <row r="123" spans="1:24" x14ac:dyDescent="0.55000000000000004">
      <c r="A123" s="4">
        <v>3319512</v>
      </c>
      <c r="B123" s="5" t="s">
        <v>1332</v>
      </c>
      <c r="C123" s="5" t="s">
        <v>1793</v>
      </c>
      <c r="D123" s="6" t="s">
        <v>1334</v>
      </c>
      <c r="E123" s="5" t="s">
        <v>1794</v>
      </c>
      <c r="F123" s="7">
        <v>968</v>
      </c>
      <c r="G123" s="8" t="s">
        <v>1336</v>
      </c>
      <c r="H123" s="9">
        <v>43150</v>
      </c>
      <c r="I123" s="9">
        <v>43125</v>
      </c>
      <c r="J123" s="10">
        <v>968</v>
      </c>
      <c r="K123" s="11">
        <v>11507</v>
      </c>
      <c r="L123" s="5" t="s">
        <v>1337</v>
      </c>
      <c r="M123" s="5" t="s">
        <v>1338</v>
      </c>
      <c r="N123" s="5" t="s">
        <v>1339</v>
      </c>
      <c r="O123" s="8" t="s">
        <v>1340</v>
      </c>
      <c r="P123" s="6" t="s">
        <v>1341</v>
      </c>
      <c r="Q123" s="5" t="s">
        <v>1342</v>
      </c>
      <c r="R123" s="12" t="s">
        <v>1794</v>
      </c>
      <c r="S123" s="5" t="s">
        <v>1795</v>
      </c>
      <c r="T123" s="5" t="s">
        <v>1796</v>
      </c>
      <c r="U123" s="5" t="s">
        <v>1378</v>
      </c>
      <c r="V123" s="6" t="s">
        <v>1393</v>
      </c>
      <c r="W123" s="5" t="s">
        <v>1394</v>
      </c>
      <c r="X123" s="13" t="str">
        <f>IF(S123=Console!$B$5,MAX($X$1:X122)+1,"")</f>
        <v/>
      </c>
    </row>
    <row r="124" spans="1:24" x14ac:dyDescent="0.55000000000000004">
      <c r="A124" s="4">
        <v>3320128</v>
      </c>
      <c r="B124" s="5" t="s">
        <v>1332</v>
      </c>
      <c r="C124" s="5" t="s">
        <v>1797</v>
      </c>
      <c r="D124" s="6" t="s">
        <v>1334</v>
      </c>
      <c r="E124" s="5" t="s">
        <v>1798</v>
      </c>
      <c r="F124" s="7">
        <v>377</v>
      </c>
      <c r="G124" s="8" t="s">
        <v>1336</v>
      </c>
      <c r="H124" s="9">
        <v>43157</v>
      </c>
      <c r="I124" s="9">
        <v>43129</v>
      </c>
      <c r="J124" s="10">
        <v>377</v>
      </c>
      <c r="K124" s="11">
        <v>11507</v>
      </c>
      <c r="L124" s="5" t="s">
        <v>1337</v>
      </c>
      <c r="M124" s="5" t="s">
        <v>1338</v>
      </c>
      <c r="N124" s="5" t="s">
        <v>1339</v>
      </c>
      <c r="O124" s="8" t="s">
        <v>1340</v>
      </c>
      <c r="P124" s="6" t="s">
        <v>1341</v>
      </c>
      <c r="Q124" s="5" t="s">
        <v>1342</v>
      </c>
      <c r="R124" s="12" t="s">
        <v>1798</v>
      </c>
      <c r="S124" s="5" t="s">
        <v>1799</v>
      </c>
      <c r="T124" s="5" t="s">
        <v>1800</v>
      </c>
      <c r="U124" s="5" t="s">
        <v>1378</v>
      </c>
      <c r="V124" s="6" t="s">
        <v>1393</v>
      </c>
      <c r="W124" s="5" t="s">
        <v>1394</v>
      </c>
      <c r="X124" s="13" t="str">
        <f>IF(S124=Console!$B$5,MAX($X$1:X123)+1,"")</f>
        <v/>
      </c>
    </row>
    <row r="125" spans="1:24" x14ac:dyDescent="0.55000000000000004">
      <c r="A125" s="4">
        <v>3320129</v>
      </c>
      <c r="B125" s="5" t="s">
        <v>1332</v>
      </c>
      <c r="C125" s="5" t="s">
        <v>1797</v>
      </c>
      <c r="D125" s="6" t="s">
        <v>1334</v>
      </c>
      <c r="E125" s="5" t="s">
        <v>1798</v>
      </c>
      <c r="F125" s="7">
        <v>298</v>
      </c>
      <c r="G125" s="8" t="s">
        <v>1336</v>
      </c>
      <c r="H125" s="9">
        <v>43157</v>
      </c>
      <c r="I125" s="9">
        <v>43129</v>
      </c>
      <c r="J125" s="10">
        <v>298</v>
      </c>
      <c r="K125" s="11">
        <v>11507</v>
      </c>
      <c r="L125" s="5" t="s">
        <v>1337</v>
      </c>
      <c r="M125" s="5" t="s">
        <v>1338</v>
      </c>
      <c r="N125" s="5" t="s">
        <v>1339</v>
      </c>
      <c r="O125" s="8" t="s">
        <v>1340</v>
      </c>
      <c r="P125" s="6" t="s">
        <v>1341</v>
      </c>
      <c r="Q125" s="5" t="s">
        <v>1342</v>
      </c>
      <c r="R125" s="12" t="s">
        <v>1798</v>
      </c>
      <c r="S125" s="5" t="s">
        <v>1801</v>
      </c>
      <c r="T125" s="5" t="s">
        <v>1800</v>
      </c>
      <c r="U125" s="5" t="s">
        <v>1378</v>
      </c>
      <c r="V125" s="6" t="s">
        <v>1393</v>
      </c>
      <c r="W125" s="5" t="s">
        <v>1394</v>
      </c>
      <c r="X125" s="13" t="str">
        <f>IF(S125=Console!$B$5,MAX($X$1:X124)+1,"")</f>
        <v/>
      </c>
    </row>
    <row r="126" spans="1:24" x14ac:dyDescent="0.55000000000000004">
      <c r="A126" s="4">
        <v>3320791</v>
      </c>
      <c r="B126" s="5" t="s">
        <v>1332</v>
      </c>
      <c r="C126" s="5" t="s">
        <v>1802</v>
      </c>
      <c r="D126" s="6" t="s">
        <v>1334</v>
      </c>
      <c r="E126" s="5" t="s">
        <v>1803</v>
      </c>
      <c r="F126" s="7">
        <v>700</v>
      </c>
      <c r="G126" s="8" t="s">
        <v>1336</v>
      </c>
      <c r="H126" s="9">
        <v>43157</v>
      </c>
      <c r="I126" s="9">
        <v>43131</v>
      </c>
      <c r="J126" s="10">
        <v>700</v>
      </c>
      <c r="K126" s="11">
        <v>11507</v>
      </c>
      <c r="L126" s="5" t="s">
        <v>1337</v>
      </c>
      <c r="M126" s="5" t="s">
        <v>1338</v>
      </c>
      <c r="N126" s="5" t="s">
        <v>1339</v>
      </c>
      <c r="O126" s="8" t="s">
        <v>1340</v>
      </c>
      <c r="P126" s="6" t="s">
        <v>1341</v>
      </c>
      <c r="Q126" s="5" t="s">
        <v>1342</v>
      </c>
      <c r="R126" s="12" t="s">
        <v>1803</v>
      </c>
      <c r="S126" s="5" t="s">
        <v>1804</v>
      </c>
      <c r="T126" s="5" t="s">
        <v>1805</v>
      </c>
      <c r="U126" s="5" t="s">
        <v>1372</v>
      </c>
      <c r="V126" s="6" t="s">
        <v>1806</v>
      </c>
      <c r="W126" s="5" t="s">
        <v>1807</v>
      </c>
      <c r="X126" s="13" t="str">
        <f>IF(S126=Console!$B$5,MAX($X$1:X125)+1,"")</f>
        <v/>
      </c>
    </row>
    <row r="127" spans="1:24" x14ac:dyDescent="0.55000000000000004">
      <c r="A127" s="4">
        <v>3319855</v>
      </c>
      <c r="B127" s="5" t="s">
        <v>1332</v>
      </c>
      <c r="C127" s="5" t="s">
        <v>1808</v>
      </c>
      <c r="D127" s="6" t="s">
        <v>1334</v>
      </c>
      <c r="E127" s="5" t="s">
        <v>1809</v>
      </c>
      <c r="F127" s="7">
        <v>100</v>
      </c>
      <c r="G127" s="8" t="s">
        <v>1350</v>
      </c>
      <c r="H127" s="9">
        <v>43151</v>
      </c>
      <c r="I127" s="9">
        <v>43126</v>
      </c>
      <c r="J127" s="10">
        <v>100</v>
      </c>
      <c r="K127" s="11">
        <v>299886</v>
      </c>
      <c r="L127" s="5" t="s">
        <v>1356</v>
      </c>
      <c r="M127" s="5" t="s">
        <v>1455</v>
      </c>
      <c r="N127" s="5" t="s">
        <v>1456</v>
      </c>
      <c r="O127" s="8" t="s">
        <v>1340</v>
      </c>
      <c r="P127" s="6" t="s">
        <v>1341</v>
      </c>
      <c r="Q127" s="5" t="s">
        <v>1342</v>
      </c>
      <c r="R127" s="12" t="s">
        <v>1809</v>
      </c>
      <c r="S127" s="5" t="s">
        <v>1810</v>
      </c>
      <c r="T127" s="5" t="s">
        <v>1811</v>
      </c>
      <c r="U127" s="5" t="s">
        <v>1678</v>
      </c>
      <c r="V127" s="6" t="s">
        <v>1685</v>
      </c>
      <c r="W127" s="5" t="s">
        <v>1686</v>
      </c>
      <c r="X127" s="13" t="str">
        <f>IF(S127=Console!$B$5,MAX($X$1:X126)+1,"")</f>
        <v/>
      </c>
    </row>
    <row r="128" spans="1:24" x14ac:dyDescent="0.55000000000000004">
      <c r="A128" s="4">
        <v>3319843</v>
      </c>
      <c r="B128" s="5" t="s">
        <v>1332</v>
      </c>
      <c r="C128" s="5" t="s">
        <v>1812</v>
      </c>
      <c r="D128" s="6" t="s">
        <v>1334</v>
      </c>
      <c r="E128" s="5" t="s">
        <v>1813</v>
      </c>
      <c r="F128" s="7">
        <v>100</v>
      </c>
      <c r="G128" s="8" t="s">
        <v>1350</v>
      </c>
      <c r="H128" s="9">
        <v>43146</v>
      </c>
      <c r="I128" s="9">
        <v>43126</v>
      </c>
      <c r="J128" s="10">
        <v>100</v>
      </c>
      <c r="K128" s="11">
        <v>299886</v>
      </c>
      <c r="L128" s="5" t="s">
        <v>1356</v>
      </c>
      <c r="M128" s="5" t="s">
        <v>1455</v>
      </c>
      <c r="N128" s="5" t="s">
        <v>1456</v>
      </c>
      <c r="O128" s="8" t="s">
        <v>1340</v>
      </c>
      <c r="P128" s="6" t="s">
        <v>1341</v>
      </c>
      <c r="Q128" s="5" t="s">
        <v>1342</v>
      </c>
      <c r="R128" s="12" t="s">
        <v>1813</v>
      </c>
      <c r="S128" s="5" t="s">
        <v>1814</v>
      </c>
      <c r="T128" s="5" t="s">
        <v>1815</v>
      </c>
      <c r="U128" s="5" t="s">
        <v>1678</v>
      </c>
      <c r="V128" s="6" t="s">
        <v>1685</v>
      </c>
      <c r="W128" s="5" t="s">
        <v>1686</v>
      </c>
      <c r="X128" s="13" t="str">
        <f>IF(S128=Console!$B$5,MAX($X$1:X127)+1,"")</f>
        <v/>
      </c>
    </row>
    <row r="129" spans="1:24" x14ac:dyDescent="0.55000000000000004">
      <c r="A129" s="4">
        <v>3320514</v>
      </c>
      <c r="B129" s="5" t="s">
        <v>1332</v>
      </c>
      <c r="C129" s="5" t="s">
        <v>1816</v>
      </c>
      <c r="D129" s="6" t="s">
        <v>1334</v>
      </c>
      <c r="E129" s="5" t="s">
        <v>1817</v>
      </c>
      <c r="F129" s="7">
        <v>45</v>
      </c>
      <c r="G129" s="8" t="s">
        <v>1350</v>
      </c>
      <c r="H129" s="9">
        <v>43154</v>
      </c>
      <c r="I129" s="9">
        <v>43154</v>
      </c>
      <c r="J129" s="10">
        <v>45</v>
      </c>
      <c r="K129" s="11">
        <v>57493</v>
      </c>
      <c r="L129" s="5" t="s">
        <v>1356</v>
      </c>
      <c r="M129" s="5" t="s">
        <v>1357</v>
      </c>
      <c r="N129" s="5" t="s">
        <v>1358</v>
      </c>
      <c r="O129" s="8" t="s">
        <v>1340</v>
      </c>
      <c r="P129" s="6" t="s">
        <v>1341</v>
      </c>
      <c r="Q129" s="5" t="s">
        <v>1342</v>
      </c>
      <c r="R129" s="12" t="s">
        <v>1817</v>
      </c>
      <c r="S129" s="5" t="s">
        <v>1818</v>
      </c>
      <c r="T129" s="5" t="s">
        <v>1819</v>
      </c>
      <c r="U129" s="5" t="s">
        <v>1361</v>
      </c>
      <c r="V129" s="6" t="s">
        <v>1393</v>
      </c>
      <c r="W129" s="5" t="s">
        <v>1394</v>
      </c>
      <c r="X129" s="13" t="str">
        <f>IF(S129=Console!$B$5,MAX($X$1:X128)+1,"")</f>
        <v/>
      </c>
    </row>
    <row r="130" spans="1:24" x14ac:dyDescent="0.55000000000000004">
      <c r="A130" s="4">
        <v>3319462</v>
      </c>
      <c r="B130" s="5" t="s">
        <v>1332</v>
      </c>
      <c r="C130" s="5" t="s">
        <v>1820</v>
      </c>
      <c r="D130" s="6" t="s">
        <v>1334</v>
      </c>
      <c r="E130" s="5" t="s">
        <v>1821</v>
      </c>
      <c r="F130" s="7">
        <v>50</v>
      </c>
      <c r="G130" s="8" t="s">
        <v>1336</v>
      </c>
      <c r="H130" s="9">
        <v>43140</v>
      </c>
      <c r="I130" s="9">
        <v>43131</v>
      </c>
      <c r="J130" s="10">
        <v>50</v>
      </c>
      <c r="K130" s="11">
        <v>337349</v>
      </c>
      <c r="L130" s="5" t="s">
        <v>1337</v>
      </c>
      <c r="M130" s="5" t="s">
        <v>1338</v>
      </c>
      <c r="N130" s="5" t="s">
        <v>1339</v>
      </c>
      <c r="O130" s="8" t="s">
        <v>1340</v>
      </c>
      <c r="P130" s="6" t="s">
        <v>1341</v>
      </c>
      <c r="Q130" s="5" t="s">
        <v>1342</v>
      </c>
      <c r="R130" s="12" t="s">
        <v>1821</v>
      </c>
      <c r="S130" s="5" t="s">
        <v>1822</v>
      </c>
      <c r="T130" s="5" t="s">
        <v>1823</v>
      </c>
      <c r="U130" s="5" t="s">
        <v>1345</v>
      </c>
      <c r="V130" s="6" t="s">
        <v>1530</v>
      </c>
      <c r="W130" s="5" t="s">
        <v>1531</v>
      </c>
      <c r="X130" s="13" t="str">
        <f>IF(S130=Console!$B$5,MAX($X$1:X129)+1,"")</f>
        <v/>
      </c>
    </row>
    <row r="131" spans="1:24" x14ac:dyDescent="0.55000000000000004">
      <c r="A131" s="4">
        <v>3321021</v>
      </c>
      <c r="B131" s="5" t="s">
        <v>1332</v>
      </c>
      <c r="C131" s="5" t="s">
        <v>1824</v>
      </c>
      <c r="D131" s="6" t="s">
        <v>1334</v>
      </c>
      <c r="E131" s="5" t="s">
        <v>1825</v>
      </c>
      <c r="F131" s="7">
        <v>0.05</v>
      </c>
      <c r="G131" s="8" t="s">
        <v>1826</v>
      </c>
      <c r="H131" s="9">
        <v>43139</v>
      </c>
      <c r="I131" s="9">
        <v>43132</v>
      </c>
      <c r="J131" s="10">
        <v>0.05</v>
      </c>
      <c r="K131" s="11">
        <v>28861</v>
      </c>
      <c r="L131" s="5" t="s">
        <v>1567</v>
      </c>
      <c r="M131" s="5" t="s">
        <v>1568</v>
      </c>
      <c r="N131" s="5" t="s">
        <v>1733</v>
      </c>
      <c r="O131" s="8" t="s">
        <v>1340</v>
      </c>
      <c r="P131" s="6" t="s">
        <v>1341</v>
      </c>
      <c r="Q131" s="5" t="s">
        <v>1342</v>
      </c>
      <c r="R131" s="12" t="s">
        <v>1825</v>
      </c>
      <c r="S131" s="5" t="s">
        <v>1827</v>
      </c>
      <c r="T131" s="5" t="s">
        <v>1828</v>
      </c>
      <c r="U131" s="5" t="s">
        <v>1829</v>
      </c>
      <c r="V131" s="6" t="s">
        <v>1530</v>
      </c>
      <c r="W131" s="5" t="s">
        <v>1531</v>
      </c>
      <c r="X131" s="13" t="str">
        <f>IF(S131=Console!$B$5,MAX($X$1:X130)+1,"")</f>
        <v/>
      </c>
    </row>
    <row r="132" spans="1:24" x14ac:dyDescent="0.55000000000000004">
      <c r="A132" s="4">
        <v>3319314</v>
      </c>
      <c r="B132" s="5" t="s">
        <v>1332</v>
      </c>
      <c r="C132" s="5" t="s">
        <v>1830</v>
      </c>
      <c r="D132" s="6" t="s">
        <v>1334</v>
      </c>
      <c r="E132" s="5" t="s">
        <v>1831</v>
      </c>
      <c r="F132" s="7">
        <v>57</v>
      </c>
      <c r="G132" s="8" t="s">
        <v>1336</v>
      </c>
      <c r="H132" s="9">
        <v>43136</v>
      </c>
      <c r="I132" s="9">
        <v>43124</v>
      </c>
      <c r="J132" s="10">
        <v>57</v>
      </c>
      <c r="K132" s="11">
        <v>11507</v>
      </c>
      <c r="L132" s="5" t="s">
        <v>1337</v>
      </c>
      <c r="M132" s="5" t="s">
        <v>1338</v>
      </c>
      <c r="N132" s="5" t="s">
        <v>1339</v>
      </c>
      <c r="O132" s="8" t="s">
        <v>1340</v>
      </c>
      <c r="P132" s="6" t="s">
        <v>1341</v>
      </c>
      <c r="Q132" s="5" t="s">
        <v>1342</v>
      </c>
      <c r="R132" s="12" t="s">
        <v>1831</v>
      </c>
      <c r="S132" s="5" t="s">
        <v>1832</v>
      </c>
      <c r="T132" s="5" t="s">
        <v>1833</v>
      </c>
      <c r="U132" s="5" t="s">
        <v>1372</v>
      </c>
      <c r="V132" s="6" t="s">
        <v>1362</v>
      </c>
      <c r="W132" s="5" t="s">
        <v>1363</v>
      </c>
      <c r="X132" s="13" t="str">
        <f>IF(S132=Console!$B$5,MAX($X$1:X131)+1,"")</f>
        <v/>
      </c>
    </row>
    <row r="133" spans="1:24" x14ac:dyDescent="0.55000000000000004">
      <c r="A133" s="4">
        <v>3319875</v>
      </c>
      <c r="B133" s="5" t="s">
        <v>1332</v>
      </c>
      <c r="C133" s="5" t="s">
        <v>1834</v>
      </c>
      <c r="D133" s="6" t="s">
        <v>1334</v>
      </c>
      <c r="E133" s="5" t="s">
        <v>1835</v>
      </c>
      <c r="F133" s="7">
        <v>3.9</v>
      </c>
      <c r="G133" s="8" t="s">
        <v>1350</v>
      </c>
      <c r="H133" s="9">
        <v>43167</v>
      </c>
      <c r="I133" s="9">
        <v>43167</v>
      </c>
      <c r="J133" s="10">
        <v>3.9</v>
      </c>
      <c r="K133" s="11">
        <v>57493</v>
      </c>
      <c r="L133" s="5" t="s">
        <v>1356</v>
      </c>
      <c r="M133" s="5" t="s">
        <v>1357</v>
      </c>
      <c r="N133" s="5" t="s">
        <v>1358</v>
      </c>
      <c r="O133" s="8" t="s">
        <v>1340</v>
      </c>
      <c r="P133" s="6" t="s">
        <v>1341</v>
      </c>
      <c r="Q133" s="5" t="s">
        <v>1342</v>
      </c>
      <c r="R133" s="12" t="s">
        <v>1835</v>
      </c>
      <c r="S133" s="5" t="s">
        <v>1836</v>
      </c>
      <c r="T133" s="5" t="s">
        <v>1837</v>
      </c>
      <c r="U133" s="5" t="s">
        <v>1361</v>
      </c>
      <c r="V133" s="6" t="s">
        <v>1393</v>
      </c>
      <c r="W133" s="5" t="s">
        <v>1394</v>
      </c>
      <c r="X133" s="13" t="str">
        <f>IF(S133=Console!$B$5,MAX($X$1:X132)+1,"")</f>
        <v/>
      </c>
    </row>
    <row r="134" spans="1:24" x14ac:dyDescent="0.55000000000000004">
      <c r="A134" s="4">
        <v>3320473</v>
      </c>
      <c r="B134" s="5" t="s">
        <v>1332</v>
      </c>
      <c r="C134" s="5" t="s">
        <v>1838</v>
      </c>
      <c r="D134" s="6" t="s">
        <v>1334</v>
      </c>
      <c r="E134" s="5" t="s">
        <v>1839</v>
      </c>
      <c r="F134" s="7">
        <v>8.36</v>
      </c>
      <c r="G134" s="8" t="s">
        <v>1350</v>
      </c>
      <c r="H134" s="9">
        <v>43182</v>
      </c>
      <c r="I134" s="9">
        <v>43182</v>
      </c>
      <c r="J134" s="10">
        <v>8.36</v>
      </c>
      <c r="K134" s="11">
        <v>57493</v>
      </c>
      <c r="L134" s="5" t="s">
        <v>1356</v>
      </c>
      <c r="M134" s="5" t="s">
        <v>1357</v>
      </c>
      <c r="N134" s="5" t="s">
        <v>1358</v>
      </c>
      <c r="O134" s="8" t="s">
        <v>1340</v>
      </c>
      <c r="P134" s="6" t="s">
        <v>1341</v>
      </c>
      <c r="Q134" s="5" t="s">
        <v>1342</v>
      </c>
      <c r="R134" s="12" t="s">
        <v>1839</v>
      </c>
      <c r="S134" s="5" t="s">
        <v>1840</v>
      </c>
      <c r="T134" s="5" t="s">
        <v>1841</v>
      </c>
      <c r="U134" s="5" t="s">
        <v>1509</v>
      </c>
      <c r="V134" s="6" t="s">
        <v>1393</v>
      </c>
      <c r="W134" s="5" t="s">
        <v>1394</v>
      </c>
      <c r="X134" s="13" t="str">
        <f>IF(S134=Console!$B$5,MAX($X$1:X133)+1,"")</f>
        <v/>
      </c>
    </row>
    <row r="135" spans="1:24" x14ac:dyDescent="0.55000000000000004">
      <c r="A135" s="4">
        <v>3319811</v>
      </c>
      <c r="B135" s="5" t="s">
        <v>1332</v>
      </c>
      <c r="C135" s="5" t="s">
        <v>1842</v>
      </c>
      <c r="D135" s="6" t="s">
        <v>1334</v>
      </c>
      <c r="E135" s="5" t="s">
        <v>1843</v>
      </c>
      <c r="F135" s="7">
        <v>60</v>
      </c>
      <c r="G135" s="8" t="s">
        <v>1336</v>
      </c>
      <c r="H135" s="9">
        <v>43143</v>
      </c>
      <c r="I135" s="9">
        <v>43126</v>
      </c>
      <c r="J135" s="10">
        <v>60</v>
      </c>
      <c r="K135" s="11">
        <v>11507</v>
      </c>
      <c r="L135" s="5" t="s">
        <v>1337</v>
      </c>
      <c r="M135" s="5" t="s">
        <v>1338</v>
      </c>
      <c r="N135" s="5" t="s">
        <v>1339</v>
      </c>
      <c r="O135" s="8" t="s">
        <v>1340</v>
      </c>
      <c r="P135" s="6" t="s">
        <v>1341</v>
      </c>
      <c r="Q135" s="5" t="s">
        <v>1342</v>
      </c>
      <c r="R135" s="12" t="s">
        <v>1843</v>
      </c>
      <c r="S135" s="5" t="s">
        <v>1844</v>
      </c>
      <c r="T135" s="5" t="s">
        <v>1845</v>
      </c>
      <c r="U135" s="5" t="s">
        <v>1372</v>
      </c>
      <c r="V135" s="6" t="s">
        <v>1806</v>
      </c>
      <c r="W135" s="5" t="s">
        <v>1807</v>
      </c>
      <c r="X135" s="13" t="str">
        <f>IF(S135=Console!$B$5,MAX($X$1:X134)+1,"")</f>
        <v/>
      </c>
    </row>
    <row r="136" spans="1:24" x14ac:dyDescent="0.55000000000000004">
      <c r="A136" s="4">
        <v>3319778</v>
      </c>
      <c r="B136" s="5" t="s">
        <v>1332</v>
      </c>
      <c r="C136" s="5" t="s">
        <v>1846</v>
      </c>
      <c r="D136" s="6" t="s">
        <v>1334</v>
      </c>
      <c r="E136" s="5" t="s">
        <v>1847</v>
      </c>
      <c r="F136" s="7">
        <v>40.56</v>
      </c>
      <c r="G136" s="8" t="s">
        <v>1350</v>
      </c>
      <c r="H136" s="9">
        <v>43216</v>
      </c>
      <c r="I136" s="9">
        <v>43126</v>
      </c>
      <c r="J136" s="10">
        <v>40.56</v>
      </c>
      <c r="K136" s="11">
        <v>299886</v>
      </c>
      <c r="L136" s="5" t="s">
        <v>1351</v>
      </c>
      <c r="M136" s="5" t="s">
        <v>1352</v>
      </c>
      <c r="N136" s="5" t="s">
        <v>1353</v>
      </c>
      <c r="O136" s="8" t="s">
        <v>1340</v>
      </c>
      <c r="P136" s="6" t="s">
        <v>1341</v>
      </c>
      <c r="Q136" s="5" t="s">
        <v>1342</v>
      </c>
      <c r="R136" s="12" t="s">
        <v>1848</v>
      </c>
      <c r="S136" s="5" t="s">
        <v>6</v>
      </c>
      <c r="T136" s="5" t="s">
        <v>1849</v>
      </c>
      <c r="U136" s="5" t="s">
        <v>6</v>
      </c>
      <c r="V136" s="6" t="s">
        <v>1346</v>
      </c>
      <c r="W136" s="5" t="s">
        <v>1347</v>
      </c>
      <c r="X136" s="13" t="str">
        <f>IF(S136=Console!$B$5,MAX($X$1:X135)+1,"")</f>
        <v/>
      </c>
    </row>
    <row r="137" spans="1:24" x14ac:dyDescent="0.55000000000000004">
      <c r="A137" s="4">
        <v>3321307</v>
      </c>
      <c r="B137" s="5" t="s">
        <v>1332</v>
      </c>
      <c r="C137" s="5" t="s">
        <v>1850</v>
      </c>
      <c r="D137" s="6" t="s">
        <v>1334</v>
      </c>
      <c r="E137" s="5" t="s">
        <v>1851</v>
      </c>
      <c r="F137" s="7">
        <v>0.54</v>
      </c>
      <c r="G137" s="8" t="s">
        <v>1350</v>
      </c>
      <c r="H137" s="9">
        <v>43140</v>
      </c>
      <c r="I137" s="9">
        <v>43140</v>
      </c>
      <c r="J137" s="10">
        <v>0.54</v>
      </c>
      <c r="K137" s="11">
        <v>52900</v>
      </c>
      <c r="L137" s="5" t="s">
        <v>1356</v>
      </c>
      <c r="M137" s="5" t="s">
        <v>1357</v>
      </c>
      <c r="N137" s="5" t="s">
        <v>1358</v>
      </c>
      <c r="O137" s="8" t="s">
        <v>1340</v>
      </c>
      <c r="P137" s="6" t="s">
        <v>1341</v>
      </c>
      <c r="Q137" s="5" t="s">
        <v>1342</v>
      </c>
      <c r="R137" s="12" t="s">
        <v>1851</v>
      </c>
      <c r="S137" s="5" t="s">
        <v>1852</v>
      </c>
      <c r="T137" s="5" t="s">
        <v>1853</v>
      </c>
      <c r="U137" s="5" t="s">
        <v>1509</v>
      </c>
      <c r="V137" s="6" t="s">
        <v>1530</v>
      </c>
      <c r="W137" s="5" t="s">
        <v>1531</v>
      </c>
      <c r="X137" s="13" t="str">
        <f>IF(S137=Console!$B$5,MAX($X$1:X136)+1,"")</f>
        <v/>
      </c>
    </row>
    <row r="138" spans="1:24" x14ac:dyDescent="0.55000000000000004">
      <c r="A138" s="4">
        <v>3321311</v>
      </c>
      <c r="B138" s="5" t="s">
        <v>1332</v>
      </c>
      <c r="C138" s="5" t="s">
        <v>1850</v>
      </c>
      <c r="D138" s="6" t="s">
        <v>1334</v>
      </c>
      <c r="E138" s="5" t="s">
        <v>1851</v>
      </c>
      <c r="F138" s="7">
        <v>1.65</v>
      </c>
      <c r="G138" s="8" t="s">
        <v>1350</v>
      </c>
      <c r="H138" s="9">
        <v>43140</v>
      </c>
      <c r="I138" s="9">
        <v>43140</v>
      </c>
      <c r="J138" s="10">
        <v>1.65</v>
      </c>
      <c r="K138" s="11">
        <v>52900</v>
      </c>
      <c r="L138" s="5" t="s">
        <v>1356</v>
      </c>
      <c r="M138" s="5" t="s">
        <v>1357</v>
      </c>
      <c r="N138" s="5" t="s">
        <v>1358</v>
      </c>
      <c r="O138" s="8" t="s">
        <v>1340</v>
      </c>
      <c r="P138" s="6" t="s">
        <v>1341</v>
      </c>
      <c r="Q138" s="5" t="s">
        <v>1342</v>
      </c>
      <c r="R138" s="12" t="s">
        <v>1851</v>
      </c>
      <c r="S138" s="5" t="s">
        <v>1854</v>
      </c>
      <c r="T138" s="5" t="s">
        <v>1853</v>
      </c>
      <c r="U138" s="5" t="s">
        <v>1509</v>
      </c>
      <c r="V138" s="6" t="s">
        <v>1530</v>
      </c>
      <c r="W138" s="5" t="s">
        <v>1531</v>
      </c>
      <c r="X138" s="13" t="str">
        <f>IF(S138=Console!$B$5,MAX($X$1:X137)+1,"")</f>
        <v/>
      </c>
    </row>
    <row r="139" spans="1:24" x14ac:dyDescent="0.55000000000000004">
      <c r="A139" s="4">
        <v>3321312</v>
      </c>
      <c r="B139" s="5" t="s">
        <v>1332</v>
      </c>
      <c r="C139" s="5" t="s">
        <v>1850</v>
      </c>
      <c r="D139" s="6" t="s">
        <v>1334</v>
      </c>
      <c r="E139" s="5" t="s">
        <v>1851</v>
      </c>
      <c r="F139" s="7">
        <v>1.94</v>
      </c>
      <c r="G139" s="8" t="s">
        <v>1350</v>
      </c>
      <c r="H139" s="9">
        <v>43140</v>
      </c>
      <c r="I139" s="9">
        <v>43140</v>
      </c>
      <c r="J139" s="10">
        <v>1.94</v>
      </c>
      <c r="K139" s="11">
        <v>52900</v>
      </c>
      <c r="L139" s="5" t="s">
        <v>1356</v>
      </c>
      <c r="M139" s="5" t="s">
        <v>1357</v>
      </c>
      <c r="N139" s="5" t="s">
        <v>1358</v>
      </c>
      <c r="O139" s="8" t="s">
        <v>1340</v>
      </c>
      <c r="P139" s="6" t="s">
        <v>1341</v>
      </c>
      <c r="Q139" s="5" t="s">
        <v>1342</v>
      </c>
      <c r="R139" s="12" t="s">
        <v>1851</v>
      </c>
      <c r="S139" s="5" t="s">
        <v>1855</v>
      </c>
      <c r="T139" s="5" t="s">
        <v>1853</v>
      </c>
      <c r="U139" s="5" t="s">
        <v>1509</v>
      </c>
      <c r="V139" s="6" t="s">
        <v>1530</v>
      </c>
      <c r="W139" s="5" t="s">
        <v>1531</v>
      </c>
      <c r="X139" s="13" t="str">
        <f>IF(S139=Console!$B$5,MAX($X$1:X138)+1,"")</f>
        <v/>
      </c>
    </row>
    <row r="140" spans="1:24" x14ac:dyDescent="0.55000000000000004">
      <c r="A140" s="4">
        <v>3321314</v>
      </c>
      <c r="B140" s="5" t="s">
        <v>1332</v>
      </c>
      <c r="C140" s="5" t="s">
        <v>1850</v>
      </c>
      <c r="D140" s="6" t="s">
        <v>1334</v>
      </c>
      <c r="E140" s="5" t="s">
        <v>1851</v>
      </c>
      <c r="F140" s="7">
        <v>0.57999999999999996</v>
      </c>
      <c r="G140" s="8" t="s">
        <v>1350</v>
      </c>
      <c r="H140" s="9">
        <v>43140</v>
      </c>
      <c r="I140" s="9">
        <v>43140</v>
      </c>
      <c r="J140" s="10">
        <v>0.57999999999999996</v>
      </c>
      <c r="K140" s="11">
        <v>52900</v>
      </c>
      <c r="L140" s="5" t="s">
        <v>1356</v>
      </c>
      <c r="M140" s="5" t="s">
        <v>1357</v>
      </c>
      <c r="N140" s="5" t="s">
        <v>1358</v>
      </c>
      <c r="O140" s="8" t="s">
        <v>1340</v>
      </c>
      <c r="P140" s="6" t="s">
        <v>1341</v>
      </c>
      <c r="Q140" s="5" t="s">
        <v>1342</v>
      </c>
      <c r="R140" s="12" t="s">
        <v>1851</v>
      </c>
      <c r="S140" s="5" t="s">
        <v>1856</v>
      </c>
      <c r="T140" s="5" t="s">
        <v>1853</v>
      </c>
      <c r="U140" s="5" t="s">
        <v>1509</v>
      </c>
      <c r="V140" s="6" t="s">
        <v>1530</v>
      </c>
      <c r="W140" s="5" t="s">
        <v>1531</v>
      </c>
      <c r="X140" s="13" t="str">
        <f>IF(S140=Console!$B$5,MAX($X$1:X139)+1,"")</f>
        <v/>
      </c>
    </row>
    <row r="141" spans="1:24" x14ac:dyDescent="0.55000000000000004">
      <c r="A141" s="4">
        <v>3315027</v>
      </c>
      <c r="B141" s="5" t="s">
        <v>1332</v>
      </c>
      <c r="C141" s="5" t="s">
        <v>1857</v>
      </c>
      <c r="D141" s="6" t="s">
        <v>1334</v>
      </c>
      <c r="E141" s="5" t="s">
        <v>1858</v>
      </c>
      <c r="F141" s="7">
        <v>2.3519999999999999</v>
      </c>
      <c r="G141" s="8" t="s">
        <v>1350</v>
      </c>
      <c r="H141" s="9">
        <v>43173</v>
      </c>
      <c r="I141" s="9">
        <v>43173</v>
      </c>
      <c r="J141" s="10">
        <v>2.3519999999999999</v>
      </c>
      <c r="K141" s="11">
        <v>57493</v>
      </c>
      <c r="L141" s="5" t="s">
        <v>1356</v>
      </c>
      <c r="M141" s="5" t="s">
        <v>1357</v>
      </c>
      <c r="N141" s="5" t="s">
        <v>1358</v>
      </c>
      <c r="O141" s="8" t="s">
        <v>1340</v>
      </c>
      <c r="P141" s="6" t="s">
        <v>1341</v>
      </c>
      <c r="Q141" s="5" t="s">
        <v>1342</v>
      </c>
      <c r="R141" s="12" t="s">
        <v>1858</v>
      </c>
      <c r="S141" s="5" t="s">
        <v>1859</v>
      </c>
      <c r="T141" s="5" t="s">
        <v>1860</v>
      </c>
      <c r="U141" s="5" t="s">
        <v>1361</v>
      </c>
      <c r="V141" s="6" t="s">
        <v>1393</v>
      </c>
      <c r="W141" s="5" t="s">
        <v>1394</v>
      </c>
      <c r="X141" s="13" t="str">
        <f>IF(S141=Console!$B$5,MAX($X$1:X140)+1,"")</f>
        <v/>
      </c>
    </row>
    <row r="142" spans="1:24" x14ac:dyDescent="0.55000000000000004">
      <c r="A142" s="4">
        <v>3320561</v>
      </c>
      <c r="B142" s="5" t="s">
        <v>1332</v>
      </c>
      <c r="C142" s="5" t="s">
        <v>1861</v>
      </c>
      <c r="D142" s="6" t="s">
        <v>1334</v>
      </c>
      <c r="E142" s="5" t="s">
        <v>1862</v>
      </c>
      <c r="F142" s="7">
        <v>200</v>
      </c>
      <c r="G142" s="8" t="s">
        <v>1350</v>
      </c>
      <c r="H142" s="9">
        <v>43145</v>
      </c>
      <c r="I142" s="9">
        <v>43145</v>
      </c>
      <c r="J142" s="10">
        <v>200</v>
      </c>
      <c r="K142" s="11">
        <v>299886</v>
      </c>
      <c r="L142" s="5" t="s">
        <v>1337</v>
      </c>
      <c r="M142" s="5" t="s">
        <v>1338</v>
      </c>
      <c r="N142" s="5" t="s">
        <v>1339</v>
      </c>
      <c r="O142" s="8" t="s">
        <v>1340</v>
      </c>
      <c r="P142" s="6" t="s">
        <v>1341</v>
      </c>
      <c r="Q142" s="5" t="s">
        <v>1342</v>
      </c>
      <c r="R142" s="12" t="s">
        <v>1862</v>
      </c>
      <c r="S142" s="5" t="s">
        <v>1863</v>
      </c>
      <c r="T142" s="5" t="s">
        <v>1861</v>
      </c>
      <c r="U142" s="5" t="s">
        <v>1571</v>
      </c>
      <c r="V142" s="6" t="s">
        <v>1685</v>
      </c>
      <c r="W142" s="5" t="s">
        <v>1686</v>
      </c>
      <c r="X142" s="13" t="str">
        <f>IF(S142=Console!$B$5,MAX($X$1:X141)+1,"")</f>
        <v/>
      </c>
    </row>
    <row r="143" spans="1:24" x14ac:dyDescent="0.55000000000000004">
      <c r="A143" s="4">
        <v>3319282</v>
      </c>
      <c r="B143" s="5" t="s">
        <v>1332</v>
      </c>
      <c r="C143" s="5" t="s">
        <v>1864</v>
      </c>
      <c r="D143" s="6" t="s">
        <v>1334</v>
      </c>
      <c r="E143" s="5" t="s">
        <v>1865</v>
      </c>
      <c r="F143" s="7">
        <v>150</v>
      </c>
      <c r="G143" s="8" t="s">
        <v>1336</v>
      </c>
      <c r="H143" s="9">
        <v>43143</v>
      </c>
      <c r="I143" s="9">
        <v>43132</v>
      </c>
      <c r="J143" s="10">
        <v>150</v>
      </c>
      <c r="K143" s="11">
        <v>11507</v>
      </c>
      <c r="L143" s="5" t="s">
        <v>1337</v>
      </c>
      <c r="M143" s="5" t="s">
        <v>1338</v>
      </c>
      <c r="N143" s="5" t="s">
        <v>1339</v>
      </c>
      <c r="O143" s="8" t="s">
        <v>1340</v>
      </c>
      <c r="P143" s="6" t="s">
        <v>1341</v>
      </c>
      <c r="Q143" s="5" t="s">
        <v>1342</v>
      </c>
      <c r="R143" s="12" t="s">
        <v>1865</v>
      </c>
      <c r="S143" s="5" t="s">
        <v>1866</v>
      </c>
      <c r="T143" s="5" t="s">
        <v>1867</v>
      </c>
      <c r="U143" s="5" t="s">
        <v>1372</v>
      </c>
      <c r="V143" s="6" t="s">
        <v>1362</v>
      </c>
      <c r="W143" s="5" t="s">
        <v>1363</v>
      </c>
      <c r="X143" s="13" t="str">
        <f>IF(S143=Console!$B$5,MAX($X$1:X142)+1,"")</f>
        <v/>
      </c>
    </row>
    <row r="144" spans="1:24" x14ac:dyDescent="0.55000000000000004">
      <c r="A144" s="4">
        <v>3319556</v>
      </c>
      <c r="B144" s="5" t="s">
        <v>1332</v>
      </c>
      <c r="C144" s="5" t="s">
        <v>1868</v>
      </c>
      <c r="D144" s="6" t="s">
        <v>1334</v>
      </c>
      <c r="E144" s="5" t="s">
        <v>1865</v>
      </c>
      <c r="F144" s="7">
        <v>700</v>
      </c>
      <c r="G144" s="8" t="s">
        <v>1336</v>
      </c>
      <c r="H144" s="9">
        <v>43139</v>
      </c>
      <c r="I144" s="9">
        <v>43131</v>
      </c>
      <c r="J144" s="10">
        <v>700</v>
      </c>
      <c r="K144" s="11">
        <v>11507</v>
      </c>
      <c r="L144" s="5" t="s">
        <v>1337</v>
      </c>
      <c r="M144" s="5" t="s">
        <v>1338</v>
      </c>
      <c r="N144" s="5" t="s">
        <v>1339</v>
      </c>
      <c r="O144" s="8" t="s">
        <v>1340</v>
      </c>
      <c r="P144" s="6" t="s">
        <v>1341</v>
      </c>
      <c r="Q144" s="5" t="s">
        <v>1342</v>
      </c>
      <c r="R144" s="12" t="s">
        <v>1865</v>
      </c>
      <c r="S144" s="5" t="s">
        <v>1869</v>
      </c>
      <c r="T144" s="5" t="s">
        <v>1867</v>
      </c>
      <c r="U144" s="5" t="s">
        <v>1372</v>
      </c>
      <c r="V144" s="6" t="s">
        <v>1362</v>
      </c>
      <c r="W144" s="5" t="s">
        <v>1363</v>
      </c>
      <c r="X144" s="13" t="str">
        <f>IF(S144=Console!$B$5,MAX($X$1:X143)+1,"")</f>
        <v/>
      </c>
    </row>
    <row r="145" spans="1:24" x14ac:dyDescent="0.55000000000000004">
      <c r="A145" s="4">
        <v>3320172</v>
      </c>
      <c r="B145" s="5" t="s">
        <v>1332</v>
      </c>
      <c r="C145" s="5" t="s">
        <v>1870</v>
      </c>
      <c r="D145" s="6" t="s">
        <v>1334</v>
      </c>
      <c r="E145" s="5" t="s">
        <v>1871</v>
      </c>
      <c r="F145" s="7">
        <v>141</v>
      </c>
      <c r="G145" s="8" t="s">
        <v>1336</v>
      </c>
      <c r="H145" s="9">
        <v>43140</v>
      </c>
      <c r="I145" s="9">
        <v>43129</v>
      </c>
      <c r="J145" s="10">
        <v>141</v>
      </c>
      <c r="K145" s="11">
        <v>28861</v>
      </c>
      <c r="L145" s="5" t="s">
        <v>1337</v>
      </c>
      <c r="M145" s="5" t="s">
        <v>1338</v>
      </c>
      <c r="N145" s="5" t="s">
        <v>1339</v>
      </c>
      <c r="O145" s="8" t="s">
        <v>1340</v>
      </c>
      <c r="P145" s="6" t="s">
        <v>1341</v>
      </c>
      <c r="Q145" s="5" t="s">
        <v>1342</v>
      </c>
      <c r="R145" s="12" t="s">
        <v>1871</v>
      </c>
      <c r="S145" s="5" t="s">
        <v>1872</v>
      </c>
      <c r="T145" s="5" t="s">
        <v>1873</v>
      </c>
      <c r="U145" s="5" t="s">
        <v>1874</v>
      </c>
      <c r="V145" s="6" t="s">
        <v>1346</v>
      </c>
      <c r="W145" s="5" t="s">
        <v>1347</v>
      </c>
      <c r="X145" s="13" t="str">
        <f>IF(S145=Console!$B$5,MAX($X$1:X144)+1,"")</f>
        <v/>
      </c>
    </row>
    <row r="146" spans="1:24" x14ac:dyDescent="0.55000000000000004">
      <c r="A146" s="4">
        <v>3315560</v>
      </c>
      <c r="B146" s="5" t="s">
        <v>1332</v>
      </c>
      <c r="C146" s="5" t="s">
        <v>1875</v>
      </c>
      <c r="D146" s="6" t="s">
        <v>1334</v>
      </c>
      <c r="E146" s="5" t="s">
        <v>1876</v>
      </c>
      <c r="F146" s="7">
        <v>76</v>
      </c>
      <c r="G146" s="8" t="s">
        <v>1336</v>
      </c>
      <c r="H146" s="9">
        <v>43140</v>
      </c>
      <c r="I146" s="9">
        <v>43104</v>
      </c>
      <c r="J146" s="10">
        <v>76</v>
      </c>
      <c r="K146" s="11">
        <v>40863</v>
      </c>
      <c r="L146" s="5" t="s">
        <v>1337</v>
      </c>
      <c r="M146" s="5" t="s">
        <v>1338</v>
      </c>
      <c r="N146" s="5" t="s">
        <v>1339</v>
      </c>
      <c r="O146" s="8" t="s">
        <v>1340</v>
      </c>
      <c r="P146" s="6" t="s">
        <v>1341</v>
      </c>
      <c r="Q146" s="5" t="s">
        <v>1342</v>
      </c>
      <c r="R146" s="12" t="s">
        <v>1876</v>
      </c>
      <c r="S146" s="5" t="s">
        <v>1877</v>
      </c>
      <c r="T146" s="5" t="s">
        <v>1878</v>
      </c>
      <c r="U146" s="5" t="s">
        <v>1874</v>
      </c>
      <c r="V146" s="6" t="s">
        <v>1346</v>
      </c>
      <c r="W146" s="5" t="s">
        <v>1347</v>
      </c>
      <c r="X146" s="13" t="str">
        <f>IF(S146=Console!$B$5,MAX($X$1:X145)+1,"")</f>
        <v/>
      </c>
    </row>
    <row r="147" spans="1:24" x14ac:dyDescent="0.55000000000000004">
      <c r="A147" s="4">
        <v>3320448</v>
      </c>
      <c r="B147" s="5" t="s">
        <v>1332</v>
      </c>
      <c r="C147" s="5" t="s">
        <v>1879</v>
      </c>
      <c r="D147" s="6" t="s">
        <v>1334</v>
      </c>
      <c r="E147" s="5" t="s">
        <v>1880</v>
      </c>
      <c r="F147" s="7">
        <v>2</v>
      </c>
      <c r="G147" s="8" t="s">
        <v>1350</v>
      </c>
      <c r="H147" s="9">
        <v>43147</v>
      </c>
      <c r="I147" s="9">
        <v>43130</v>
      </c>
      <c r="J147" s="10">
        <v>2</v>
      </c>
      <c r="K147" s="11">
        <v>130971</v>
      </c>
      <c r="L147" s="5" t="s">
        <v>1356</v>
      </c>
      <c r="M147" s="5" t="s">
        <v>1357</v>
      </c>
      <c r="N147" s="5" t="s">
        <v>1358</v>
      </c>
      <c r="O147" s="8" t="s">
        <v>1340</v>
      </c>
      <c r="P147" s="6" t="s">
        <v>1341</v>
      </c>
      <c r="Q147" s="5" t="s">
        <v>1342</v>
      </c>
      <c r="R147" s="12" t="s">
        <v>1880</v>
      </c>
      <c r="S147" s="5" t="s">
        <v>1881</v>
      </c>
      <c r="T147" s="5" t="s">
        <v>1882</v>
      </c>
      <c r="U147" s="5" t="s">
        <v>1509</v>
      </c>
      <c r="V147" s="6" t="s">
        <v>1538</v>
      </c>
      <c r="W147" s="5" t="s">
        <v>1539</v>
      </c>
      <c r="X147" s="13" t="str">
        <f>IF(S147=Console!$B$5,MAX($X$1:X146)+1,"")</f>
        <v/>
      </c>
    </row>
    <row r="148" spans="1:24" x14ac:dyDescent="0.55000000000000004">
      <c r="A148" s="4">
        <v>3320449</v>
      </c>
      <c r="B148" s="5" t="s">
        <v>1332</v>
      </c>
      <c r="C148" s="5" t="s">
        <v>1879</v>
      </c>
      <c r="D148" s="6" t="s">
        <v>1334</v>
      </c>
      <c r="E148" s="5" t="s">
        <v>1880</v>
      </c>
      <c r="F148" s="7">
        <v>1.54</v>
      </c>
      <c r="G148" s="8" t="s">
        <v>1350</v>
      </c>
      <c r="H148" s="9">
        <v>43147</v>
      </c>
      <c r="I148" s="9">
        <v>43130</v>
      </c>
      <c r="J148" s="10">
        <v>1.54</v>
      </c>
      <c r="K148" s="11">
        <v>130971</v>
      </c>
      <c r="L148" s="5" t="s">
        <v>1356</v>
      </c>
      <c r="M148" s="5" t="s">
        <v>1357</v>
      </c>
      <c r="N148" s="5" t="s">
        <v>1358</v>
      </c>
      <c r="O148" s="8" t="s">
        <v>1340</v>
      </c>
      <c r="P148" s="6" t="s">
        <v>1341</v>
      </c>
      <c r="Q148" s="5" t="s">
        <v>1342</v>
      </c>
      <c r="R148" s="12" t="s">
        <v>1880</v>
      </c>
      <c r="S148" s="5" t="s">
        <v>1883</v>
      </c>
      <c r="T148" s="5" t="s">
        <v>1882</v>
      </c>
      <c r="U148" s="5" t="s">
        <v>1509</v>
      </c>
      <c r="V148" s="6" t="s">
        <v>1538</v>
      </c>
      <c r="W148" s="5" t="s">
        <v>1539</v>
      </c>
      <c r="X148" s="13" t="str">
        <f>IF(S148=Console!$B$5,MAX($X$1:X147)+1,"")</f>
        <v/>
      </c>
    </row>
    <row r="149" spans="1:24" x14ac:dyDescent="0.55000000000000004">
      <c r="A149" s="4">
        <v>3316092</v>
      </c>
      <c r="B149" s="5" t="s">
        <v>1332</v>
      </c>
      <c r="C149" s="5" t="s">
        <v>1884</v>
      </c>
      <c r="D149" s="6" t="s">
        <v>1334</v>
      </c>
      <c r="E149" s="5" t="s">
        <v>1885</v>
      </c>
      <c r="F149" s="7">
        <v>739.85</v>
      </c>
      <c r="G149" s="8" t="s">
        <v>1350</v>
      </c>
      <c r="H149" s="9">
        <v>43117</v>
      </c>
      <c r="I149" s="9">
        <v>43117</v>
      </c>
      <c r="J149" s="10">
        <v>739.85</v>
      </c>
      <c r="K149" s="11">
        <v>130030</v>
      </c>
      <c r="L149" s="5" t="s">
        <v>1886</v>
      </c>
      <c r="M149" s="5" t="s">
        <v>1887</v>
      </c>
      <c r="N149" s="5" t="s">
        <v>1888</v>
      </c>
      <c r="O149" s="8" t="s">
        <v>1340</v>
      </c>
      <c r="P149" s="6" t="s">
        <v>1341</v>
      </c>
      <c r="Q149" s="5" t="s">
        <v>1342</v>
      </c>
      <c r="R149" s="12" t="s">
        <v>19</v>
      </c>
      <c r="S149" s="5" t="s">
        <v>22</v>
      </c>
      <c r="T149" s="5" t="s">
        <v>20</v>
      </c>
      <c r="U149" s="5" t="s">
        <v>1459</v>
      </c>
      <c r="V149" s="6" t="s">
        <v>1889</v>
      </c>
      <c r="W149" s="5" t="s">
        <v>1890</v>
      </c>
      <c r="X149" s="13" t="str">
        <f>IF(S149=Console!$B$5,MAX($X$1:X148)+1,"")</f>
        <v/>
      </c>
    </row>
    <row r="150" spans="1:24" x14ac:dyDescent="0.55000000000000004">
      <c r="A150" s="4">
        <v>3318034</v>
      </c>
      <c r="B150" s="5" t="s">
        <v>1332</v>
      </c>
      <c r="C150" s="5" t="s">
        <v>1891</v>
      </c>
      <c r="D150" s="6" t="s">
        <v>1334</v>
      </c>
      <c r="E150" s="5" t="s">
        <v>1892</v>
      </c>
      <c r="F150" s="7">
        <v>5.53</v>
      </c>
      <c r="G150" s="8" t="s">
        <v>1350</v>
      </c>
      <c r="H150" s="9">
        <v>43187</v>
      </c>
      <c r="I150" s="9">
        <v>43187</v>
      </c>
      <c r="J150" s="10">
        <v>5.53</v>
      </c>
      <c r="K150" s="11">
        <v>57493</v>
      </c>
      <c r="L150" s="5" t="s">
        <v>1356</v>
      </c>
      <c r="M150" s="5" t="s">
        <v>1357</v>
      </c>
      <c r="N150" s="5" t="s">
        <v>1358</v>
      </c>
      <c r="O150" s="8" t="s">
        <v>1340</v>
      </c>
      <c r="P150" s="6" t="s">
        <v>1341</v>
      </c>
      <c r="Q150" s="5" t="s">
        <v>1342</v>
      </c>
      <c r="R150" s="12" t="s">
        <v>1892</v>
      </c>
      <c r="S150" s="5" t="s">
        <v>1893</v>
      </c>
      <c r="T150" s="5" t="s">
        <v>1894</v>
      </c>
      <c r="U150" s="5" t="s">
        <v>1361</v>
      </c>
      <c r="V150" s="6" t="s">
        <v>1393</v>
      </c>
      <c r="W150" s="5" t="s">
        <v>1394</v>
      </c>
      <c r="X150" s="13" t="str">
        <f>IF(S150=Console!$B$5,MAX($X$1:X149)+1,"")</f>
        <v/>
      </c>
    </row>
    <row r="151" spans="1:24" x14ac:dyDescent="0.55000000000000004">
      <c r="A151" s="4">
        <v>3318035</v>
      </c>
      <c r="B151" s="5" t="s">
        <v>1332</v>
      </c>
      <c r="C151" s="5" t="s">
        <v>1891</v>
      </c>
      <c r="D151" s="6" t="s">
        <v>1334</v>
      </c>
      <c r="E151" s="5" t="s">
        <v>1892</v>
      </c>
      <c r="F151" s="7">
        <v>3.355</v>
      </c>
      <c r="G151" s="8" t="s">
        <v>1350</v>
      </c>
      <c r="H151" s="9">
        <v>43187</v>
      </c>
      <c r="I151" s="9">
        <v>43187</v>
      </c>
      <c r="J151" s="10">
        <v>3.355</v>
      </c>
      <c r="K151" s="11">
        <v>57493</v>
      </c>
      <c r="L151" s="5" t="s">
        <v>1356</v>
      </c>
      <c r="M151" s="5" t="s">
        <v>1357</v>
      </c>
      <c r="N151" s="5" t="s">
        <v>1358</v>
      </c>
      <c r="O151" s="8" t="s">
        <v>1340</v>
      </c>
      <c r="P151" s="6" t="s">
        <v>1341</v>
      </c>
      <c r="Q151" s="5" t="s">
        <v>1342</v>
      </c>
      <c r="R151" s="12" t="s">
        <v>1892</v>
      </c>
      <c r="S151" s="5" t="s">
        <v>1895</v>
      </c>
      <c r="T151" s="5" t="s">
        <v>1894</v>
      </c>
      <c r="U151" s="5" t="s">
        <v>1361</v>
      </c>
      <c r="V151" s="6" t="s">
        <v>1393</v>
      </c>
      <c r="W151" s="5" t="s">
        <v>1394</v>
      </c>
      <c r="X151" s="13" t="str">
        <f>IF(S151=Console!$B$5,MAX($X$1:X150)+1,"")</f>
        <v/>
      </c>
    </row>
    <row r="152" spans="1:24" x14ac:dyDescent="0.55000000000000004">
      <c r="A152" s="4">
        <v>3319844</v>
      </c>
      <c r="B152" s="5" t="s">
        <v>1332</v>
      </c>
      <c r="C152" s="5" t="s">
        <v>1896</v>
      </c>
      <c r="D152" s="6" t="s">
        <v>1334</v>
      </c>
      <c r="E152" s="5" t="s">
        <v>1897</v>
      </c>
      <c r="F152" s="7">
        <v>20</v>
      </c>
      <c r="G152" s="8" t="s">
        <v>1336</v>
      </c>
      <c r="H152" s="9">
        <v>43143</v>
      </c>
      <c r="I152" s="9">
        <v>43131</v>
      </c>
      <c r="J152" s="10">
        <v>20</v>
      </c>
      <c r="K152" s="11">
        <v>11507</v>
      </c>
      <c r="L152" s="5" t="s">
        <v>1337</v>
      </c>
      <c r="M152" s="5" t="s">
        <v>1338</v>
      </c>
      <c r="N152" s="5" t="s">
        <v>1339</v>
      </c>
      <c r="O152" s="8" t="s">
        <v>1340</v>
      </c>
      <c r="P152" s="6" t="s">
        <v>1341</v>
      </c>
      <c r="Q152" s="5" t="s">
        <v>1342</v>
      </c>
      <c r="R152" s="12" t="s">
        <v>1897</v>
      </c>
      <c r="S152" s="5" t="s">
        <v>1898</v>
      </c>
      <c r="T152" s="5" t="s">
        <v>1899</v>
      </c>
      <c r="U152" s="5" t="s">
        <v>1874</v>
      </c>
      <c r="V152" s="6" t="s">
        <v>1346</v>
      </c>
      <c r="W152" s="5" t="s">
        <v>1347</v>
      </c>
      <c r="X152" s="13" t="str">
        <f>IF(S152=Console!$B$5,MAX($X$1:X151)+1,"")</f>
        <v/>
      </c>
    </row>
    <row r="153" spans="1:24" x14ac:dyDescent="0.55000000000000004">
      <c r="A153" s="4">
        <v>3318085</v>
      </c>
      <c r="B153" s="5" t="s">
        <v>1332</v>
      </c>
      <c r="C153" s="5" t="s">
        <v>1900</v>
      </c>
      <c r="D153" s="6" t="s">
        <v>1334</v>
      </c>
      <c r="E153" s="5" t="s">
        <v>1901</v>
      </c>
      <c r="F153" s="7">
        <v>1140</v>
      </c>
      <c r="G153" s="8" t="s">
        <v>1350</v>
      </c>
      <c r="H153" s="9">
        <v>43147</v>
      </c>
      <c r="I153" s="9">
        <v>43118</v>
      </c>
      <c r="J153" s="10">
        <v>1140</v>
      </c>
      <c r="K153" s="11">
        <v>130030</v>
      </c>
      <c r="L153" s="5" t="s">
        <v>1356</v>
      </c>
      <c r="M153" s="5" t="s">
        <v>1357</v>
      </c>
      <c r="N153" s="5" t="s">
        <v>1506</v>
      </c>
      <c r="O153" s="8" t="s">
        <v>1340</v>
      </c>
      <c r="P153" s="6" t="s">
        <v>1341</v>
      </c>
      <c r="Q153" s="5" t="s">
        <v>1342</v>
      </c>
      <c r="R153" s="12" t="s">
        <v>1901</v>
      </c>
      <c r="S153" s="5" t="s">
        <v>1902</v>
      </c>
      <c r="T153" s="5" t="s">
        <v>1903</v>
      </c>
      <c r="U153" s="5" t="s">
        <v>1361</v>
      </c>
      <c r="V153" s="6" t="s">
        <v>1524</v>
      </c>
      <c r="W153" s="5" t="s">
        <v>1525</v>
      </c>
      <c r="X153" s="13" t="str">
        <f>IF(S153=Console!$B$5,MAX($X$1:X152)+1,"")</f>
        <v/>
      </c>
    </row>
    <row r="154" spans="1:24" x14ac:dyDescent="0.55000000000000004">
      <c r="A154" s="4">
        <v>3320147</v>
      </c>
      <c r="B154" s="5" t="s">
        <v>1332</v>
      </c>
      <c r="C154" s="5" t="s">
        <v>1904</v>
      </c>
      <c r="D154" s="6" t="s">
        <v>1334</v>
      </c>
      <c r="E154" s="5" t="s">
        <v>1905</v>
      </c>
      <c r="F154" s="7">
        <v>0.80900000000000005</v>
      </c>
      <c r="G154" s="8" t="s">
        <v>1350</v>
      </c>
      <c r="H154" s="9">
        <v>43150</v>
      </c>
      <c r="I154" s="9">
        <v>43150</v>
      </c>
      <c r="J154" s="10">
        <v>0.80900000000000005</v>
      </c>
      <c r="K154" s="11">
        <v>52900</v>
      </c>
      <c r="L154" s="5" t="s">
        <v>1356</v>
      </c>
      <c r="M154" s="5" t="s">
        <v>1357</v>
      </c>
      <c r="N154" s="5" t="s">
        <v>1358</v>
      </c>
      <c r="O154" s="8" t="s">
        <v>1340</v>
      </c>
      <c r="P154" s="6" t="s">
        <v>1341</v>
      </c>
      <c r="Q154" s="5" t="s">
        <v>1342</v>
      </c>
      <c r="R154" s="12" t="s">
        <v>1905</v>
      </c>
      <c r="S154" s="5" t="s">
        <v>1906</v>
      </c>
      <c r="T154" s="5" t="s">
        <v>1907</v>
      </c>
      <c r="U154" s="5" t="s">
        <v>1509</v>
      </c>
      <c r="V154" s="6" t="s">
        <v>1530</v>
      </c>
      <c r="W154" s="5" t="s">
        <v>1531</v>
      </c>
      <c r="X154" s="13" t="str">
        <f>IF(S154=Console!$B$5,MAX($X$1:X153)+1,"")</f>
        <v/>
      </c>
    </row>
    <row r="155" spans="1:24" x14ac:dyDescent="0.55000000000000004">
      <c r="A155" s="4">
        <v>3320149</v>
      </c>
      <c r="B155" s="5" t="s">
        <v>1332</v>
      </c>
      <c r="C155" s="5" t="s">
        <v>1904</v>
      </c>
      <c r="D155" s="6" t="s">
        <v>1334</v>
      </c>
      <c r="E155" s="5" t="s">
        <v>1905</v>
      </c>
      <c r="F155" s="7">
        <v>1.68</v>
      </c>
      <c r="G155" s="8" t="s">
        <v>1350</v>
      </c>
      <c r="H155" s="9">
        <v>43150</v>
      </c>
      <c r="I155" s="9">
        <v>43150</v>
      </c>
      <c r="J155" s="10">
        <v>1.68</v>
      </c>
      <c r="K155" s="11">
        <v>52900</v>
      </c>
      <c r="L155" s="5" t="s">
        <v>1356</v>
      </c>
      <c r="M155" s="5" t="s">
        <v>1357</v>
      </c>
      <c r="N155" s="5" t="s">
        <v>1358</v>
      </c>
      <c r="O155" s="8" t="s">
        <v>1340</v>
      </c>
      <c r="P155" s="6" t="s">
        <v>1341</v>
      </c>
      <c r="Q155" s="5" t="s">
        <v>1342</v>
      </c>
      <c r="R155" s="12" t="s">
        <v>1905</v>
      </c>
      <c r="S155" s="5" t="s">
        <v>1908</v>
      </c>
      <c r="T155" s="5" t="s">
        <v>1907</v>
      </c>
      <c r="U155" s="5" t="s">
        <v>1509</v>
      </c>
      <c r="V155" s="6" t="s">
        <v>1530</v>
      </c>
      <c r="W155" s="5" t="s">
        <v>1531</v>
      </c>
      <c r="X155" s="13" t="str">
        <f>IF(S155=Console!$B$5,MAX($X$1:X154)+1,"")</f>
        <v/>
      </c>
    </row>
    <row r="156" spans="1:24" x14ac:dyDescent="0.55000000000000004">
      <c r="A156" s="4">
        <v>3277974</v>
      </c>
      <c r="B156" s="5" t="s">
        <v>1332</v>
      </c>
      <c r="C156" s="5" t="s">
        <v>1909</v>
      </c>
      <c r="D156" s="6" t="s">
        <v>1334</v>
      </c>
      <c r="E156" s="5" t="s">
        <v>1910</v>
      </c>
      <c r="F156" s="7">
        <v>22.895</v>
      </c>
      <c r="G156" s="8" t="s">
        <v>1350</v>
      </c>
      <c r="H156" s="9">
        <v>43143</v>
      </c>
      <c r="I156" s="9">
        <v>43118</v>
      </c>
      <c r="J156" s="10">
        <v>22.895</v>
      </c>
      <c r="K156" s="11">
        <v>47813</v>
      </c>
      <c r="L156" s="5" t="s">
        <v>1485</v>
      </c>
      <c r="M156" s="5" t="s">
        <v>1486</v>
      </c>
      <c r="N156" s="5" t="s">
        <v>1487</v>
      </c>
      <c r="O156" s="8" t="s">
        <v>1340</v>
      </c>
      <c r="P156" s="6" t="s">
        <v>1341</v>
      </c>
      <c r="Q156" s="5" t="s">
        <v>1342</v>
      </c>
      <c r="R156" s="12" t="s">
        <v>1910</v>
      </c>
      <c r="S156" s="5" t="s">
        <v>1911</v>
      </c>
      <c r="T156" s="5" t="s">
        <v>1912</v>
      </c>
      <c r="U156" s="5" t="s">
        <v>1459</v>
      </c>
      <c r="V156" s="6" t="s">
        <v>1477</v>
      </c>
      <c r="W156" s="5" t="s">
        <v>1478</v>
      </c>
      <c r="X156" s="13" t="str">
        <f>IF(S156=Console!$B$5,MAX($X$1:X155)+1,"")</f>
        <v/>
      </c>
    </row>
    <row r="157" spans="1:24" x14ac:dyDescent="0.55000000000000004">
      <c r="A157" s="4">
        <v>3320506</v>
      </c>
      <c r="B157" s="5" t="s">
        <v>1332</v>
      </c>
      <c r="C157" s="5" t="s">
        <v>1913</v>
      </c>
      <c r="D157" s="6" t="s">
        <v>1334</v>
      </c>
      <c r="E157" s="5" t="s">
        <v>1914</v>
      </c>
      <c r="F157" s="7">
        <v>5.55</v>
      </c>
      <c r="G157" s="8" t="s">
        <v>1350</v>
      </c>
      <c r="H157" s="9">
        <v>43182</v>
      </c>
      <c r="I157" s="9">
        <v>43182</v>
      </c>
      <c r="J157" s="10">
        <v>5.55</v>
      </c>
      <c r="K157" s="11">
        <v>57493</v>
      </c>
      <c r="L157" s="5" t="s">
        <v>1356</v>
      </c>
      <c r="M157" s="5" t="s">
        <v>1357</v>
      </c>
      <c r="N157" s="5" t="s">
        <v>1358</v>
      </c>
      <c r="O157" s="8" t="s">
        <v>1340</v>
      </c>
      <c r="P157" s="6" t="s">
        <v>1341</v>
      </c>
      <c r="Q157" s="5" t="s">
        <v>1342</v>
      </c>
      <c r="R157" s="12" t="s">
        <v>1914</v>
      </c>
      <c r="S157" s="5" t="s">
        <v>1915</v>
      </c>
      <c r="T157" s="5" t="s">
        <v>1916</v>
      </c>
      <c r="U157" s="5" t="s">
        <v>1361</v>
      </c>
      <c r="V157" s="6" t="s">
        <v>1393</v>
      </c>
      <c r="W157" s="5" t="s">
        <v>1394</v>
      </c>
      <c r="X157" s="13" t="str">
        <f>IF(S157=Console!$B$5,MAX($X$1:X156)+1,"")</f>
        <v/>
      </c>
    </row>
    <row r="158" spans="1:24" x14ac:dyDescent="0.55000000000000004">
      <c r="A158" s="4">
        <v>3308290</v>
      </c>
      <c r="B158" s="5" t="s">
        <v>1332</v>
      </c>
      <c r="C158" s="5" t="s">
        <v>1917</v>
      </c>
      <c r="D158" s="6" t="s">
        <v>1334</v>
      </c>
      <c r="E158" s="5" t="s">
        <v>1918</v>
      </c>
      <c r="F158" s="7">
        <v>5.76</v>
      </c>
      <c r="G158" s="8" t="s">
        <v>1350</v>
      </c>
      <c r="H158" s="9">
        <v>43146</v>
      </c>
      <c r="I158" s="9">
        <v>43146</v>
      </c>
      <c r="J158" s="10">
        <v>5.76</v>
      </c>
      <c r="K158" s="11">
        <v>57493</v>
      </c>
      <c r="L158" s="5" t="s">
        <v>1356</v>
      </c>
      <c r="M158" s="5" t="s">
        <v>1357</v>
      </c>
      <c r="N158" s="5" t="s">
        <v>1358</v>
      </c>
      <c r="O158" s="8" t="s">
        <v>1340</v>
      </c>
      <c r="P158" s="6" t="s">
        <v>1341</v>
      </c>
      <c r="Q158" s="5" t="s">
        <v>1342</v>
      </c>
      <c r="R158" s="12" t="s">
        <v>1918</v>
      </c>
      <c r="S158" s="5" t="s">
        <v>1919</v>
      </c>
      <c r="T158" s="5" t="s">
        <v>1920</v>
      </c>
      <c r="U158" s="5" t="s">
        <v>1361</v>
      </c>
      <c r="V158" s="6" t="s">
        <v>1393</v>
      </c>
      <c r="W158" s="5" t="s">
        <v>1394</v>
      </c>
      <c r="X158" s="13" t="str">
        <f>IF(S158=Console!$B$5,MAX($X$1:X157)+1,"")</f>
        <v/>
      </c>
    </row>
    <row r="159" spans="1:24" x14ac:dyDescent="0.55000000000000004">
      <c r="A159" s="4">
        <v>3320068</v>
      </c>
      <c r="B159" s="5" t="s">
        <v>1332</v>
      </c>
      <c r="C159" s="5" t="s">
        <v>1921</v>
      </c>
      <c r="D159" s="6" t="s">
        <v>1334</v>
      </c>
      <c r="E159" s="5" t="s">
        <v>1922</v>
      </c>
      <c r="F159" s="7">
        <v>280</v>
      </c>
      <c r="G159" s="8" t="s">
        <v>1336</v>
      </c>
      <c r="H159" s="9">
        <v>43140</v>
      </c>
      <c r="I159" s="9">
        <v>43131</v>
      </c>
      <c r="J159" s="10">
        <v>280</v>
      </c>
      <c r="K159" s="11">
        <v>337349</v>
      </c>
      <c r="L159" s="5" t="s">
        <v>1337</v>
      </c>
      <c r="M159" s="5" t="s">
        <v>1338</v>
      </c>
      <c r="N159" s="5" t="s">
        <v>1339</v>
      </c>
      <c r="O159" s="8" t="s">
        <v>1340</v>
      </c>
      <c r="P159" s="6" t="s">
        <v>1341</v>
      </c>
      <c r="Q159" s="5" t="s">
        <v>1342</v>
      </c>
      <c r="R159" s="12" t="s">
        <v>1922</v>
      </c>
      <c r="S159" s="5" t="s">
        <v>1923</v>
      </c>
      <c r="T159" s="5" t="s">
        <v>1924</v>
      </c>
      <c r="U159" s="5" t="s">
        <v>1345</v>
      </c>
      <c r="V159" s="6" t="s">
        <v>1530</v>
      </c>
      <c r="W159" s="5" t="s">
        <v>1531</v>
      </c>
      <c r="X159" s="13" t="str">
        <f>IF(S159=Console!$B$5,MAX($X$1:X158)+1,"")</f>
        <v/>
      </c>
    </row>
    <row r="160" spans="1:24" x14ac:dyDescent="0.55000000000000004">
      <c r="A160" s="4">
        <v>3320549</v>
      </c>
      <c r="B160" s="5" t="s">
        <v>1332</v>
      </c>
      <c r="C160" s="5" t="s">
        <v>1925</v>
      </c>
      <c r="D160" s="6" t="s">
        <v>1334</v>
      </c>
      <c r="E160" s="5" t="s">
        <v>1926</v>
      </c>
      <c r="F160" s="7">
        <v>0.06</v>
      </c>
      <c r="G160" s="8" t="s">
        <v>1350</v>
      </c>
      <c r="H160" s="9">
        <v>43133</v>
      </c>
      <c r="I160" s="9">
        <v>43133</v>
      </c>
      <c r="J160" s="10">
        <v>0.06</v>
      </c>
      <c r="K160" s="11">
        <v>11453</v>
      </c>
      <c r="L160" s="5" t="s">
        <v>1356</v>
      </c>
      <c r="M160" s="5" t="s">
        <v>1357</v>
      </c>
      <c r="N160" s="5" t="s">
        <v>1358</v>
      </c>
      <c r="O160" s="8" t="s">
        <v>1340</v>
      </c>
      <c r="P160" s="6" t="s">
        <v>1341</v>
      </c>
      <c r="Q160" s="5" t="s">
        <v>1342</v>
      </c>
      <c r="R160" s="12" t="s">
        <v>1926</v>
      </c>
      <c r="S160" s="5" t="s">
        <v>1927</v>
      </c>
      <c r="T160" s="5" t="s">
        <v>1928</v>
      </c>
      <c r="U160" s="5" t="s">
        <v>1509</v>
      </c>
      <c r="V160" s="6" t="s">
        <v>1538</v>
      </c>
      <c r="W160" s="5" t="s">
        <v>1539</v>
      </c>
      <c r="X160" s="13" t="str">
        <f>IF(S160=Console!$B$5,MAX($X$1:X159)+1,"")</f>
        <v/>
      </c>
    </row>
    <row r="161" spans="1:24" x14ac:dyDescent="0.55000000000000004">
      <c r="A161" s="4">
        <v>3321039</v>
      </c>
      <c r="B161" s="5" t="s">
        <v>1332</v>
      </c>
      <c r="C161" s="5" t="s">
        <v>1929</v>
      </c>
      <c r="D161" s="6" t="s">
        <v>1334</v>
      </c>
      <c r="E161" s="5" t="s">
        <v>1930</v>
      </c>
      <c r="F161" s="7">
        <v>38.97</v>
      </c>
      <c r="G161" s="8" t="s">
        <v>1350</v>
      </c>
      <c r="H161" s="9">
        <v>43146</v>
      </c>
      <c r="I161" s="9">
        <v>43132</v>
      </c>
      <c r="J161" s="10">
        <v>38.97</v>
      </c>
      <c r="K161" s="11">
        <v>130971</v>
      </c>
      <c r="L161" s="5" t="s">
        <v>1351</v>
      </c>
      <c r="M161" s="5" t="s">
        <v>1352</v>
      </c>
      <c r="N161" s="5" t="s">
        <v>1353</v>
      </c>
      <c r="O161" s="8" t="s">
        <v>1340</v>
      </c>
      <c r="P161" s="6" t="s">
        <v>1341</v>
      </c>
      <c r="Q161" s="5" t="s">
        <v>1342</v>
      </c>
      <c r="R161" s="12" t="s">
        <v>1931</v>
      </c>
      <c r="S161" s="5" t="s">
        <v>6</v>
      </c>
      <c r="T161" s="5" t="s">
        <v>1932</v>
      </c>
      <c r="U161" s="5" t="s">
        <v>6</v>
      </c>
      <c r="V161" s="6" t="s">
        <v>1538</v>
      </c>
      <c r="W161" s="5" t="s">
        <v>1539</v>
      </c>
      <c r="X161" s="13" t="str">
        <f>IF(S161=Console!$B$5,MAX($X$1:X160)+1,"")</f>
        <v/>
      </c>
    </row>
    <row r="162" spans="1:24" x14ac:dyDescent="0.55000000000000004">
      <c r="A162" s="4">
        <v>3321306</v>
      </c>
      <c r="B162" s="5" t="s">
        <v>1332</v>
      </c>
      <c r="C162" s="5" t="s">
        <v>1933</v>
      </c>
      <c r="D162" s="6" t="s">
        <v>1334</v>
      </c>
      <c r="E162" s="5" t="s">
        <v>1934</v>
      </c>
      <c r="F162" s="7">
        <v>3.11</v>
      </c>
      <c r="G162" s="8" t="s">
        <v>1350</v>
      </c>
      <c r="H162" s="9">
        <v>43150</v>
      </c>
      <c r="I162" s="9">
        <v>43133</v>
      </c>
      <c r="J162" s="10">
        <v>3.11</v>
      </c>
      <c r="K162" s="11">
        <v>130971</v>
      </c>
      <c r="L162" s="5" t="s">
        <v>1773</v>
      </c>
      <c r="M162" s="5" t="s">
        <v>1774</v>
      </c>
      <c r="N162" s="5" t="s">
        <v>1775</v>
      </c>
      <c r="O162" s="8" t="s">
        <v>1340</v>
      </c>
      <c r="P162" s="6" t="s">
        <v>1341</v>
      </c>
      <c r="Q162" s="5" t="s">
        <v>1342</v>
      </c>
      <c r="R162" s="12" t="s">
        <v>1935</v>
      </c>
      <c r="S162" s="5" t="s">
        <v>6</v>
      </c>
      <c r="T162" s="5" t="s">
        <v>1936</v>
      </c>
      <c r="U162" s="5" t="s">
        <v>6</v>
      </c>
      <c r="V162" s="6" t="s">
        <v>1538</v>
      </c>
      <c r="W162" s="5" t="s">
        <v>1539</v>
      </c>
      <c r="X162" s="13" t="str">
        <f>IF(S162=Console!$B$5,MAX($X$1:X161)+1,"")</f>
        <v/>
      </c>
    </row>
    <row r="163" spans="1:24" x14ac:dyDescent="0.55000000000000004">
      <c r="A163" s="4">
        <v>3321308</v>
      </c>
      <c r="B163" s="5" t="s">
        <v>1332</v>
      </c>
      <c r="C163" s="5" t="s">
        <v>1933</v>
      </c>
      <c r="D163" s="6" t="s">
        <v>1334</v>
      </c>
      <c r="E163" s="5" t="s">
        <v>1934</v>
      </c>
      <c r="F163" s="7">
        <v>3.22</v>
      </c>
      <c r="G163" s="8" t="s">
        <v>1350</v>
      </c>
      <c r="H163" s="9">
        <v>43150</v>
      </c>
      <c r="I163" s="9">
        <v>43133</v>
      </c>
      <c r="J163" s="10">
        <v>3.22</v>
      </c>
      <c r="K163" s="11">
        <v>130971</v>
      </c>
      <c r="L163" s="5" t="s">
        <v>1773</v>
      </c>
      <c r="M163" s="5" t="s">
        <v>1774</v>
      </c>
      <c r="N163" s="5" t="s">
        <v>1775</v>
      </c>
      <c r="O163" s="8" t="s">
        <v>1340</v>
      </c>
      <c r="P163" s="6" t="s">
        <v>1341</v>
      </c>
      <c r="Q163" s="5" t="s">
        <v>1342</v>
      </c>
      <c r="R163" s="12" t="s">
        <v>1935</v>
      </c>
      <c r="S163" s="5" t="s">
        <v>6</v>
      </c>
      <c r="T163" s="5" t="s">
        <v>1936</v>
      </c>
      <c r="U163" s="5" t="s">
        <v>6</v>
      </c>
      <c r="V163" s="6" t="s">
        <v>1538</v>
      </c>
      <c r="W163" s="5" t="s">
        <v>1539</v>
      </c>
      <c r="X163" s="13" t="str">
        <f>IF(S163=Console!$B$5,MAX($X$1:X162)+1,"")</f>
        <v/>
      </c>
    </row>
    <row r="164" spans="1:24" x14ac:dyDescent="0.55000000000000004">
      <c r="A164" s="4">
        <v>3321315</v>
      </c>
      <c r="B164" s="5" t="s">
        <v>1332</v>
      </c>
      <c r="C164" s="5" t="s">
        <v>1933</v>
      </c>
      <c r="D164" s="6" t="s">
        <v>1334</v>
      </c>
      <c r="E164" s="5" t="s">
        <v>1934</v>
      </c>
      <c r="F164" s="7">
        <v>4.2759999999999998</v>
      </c>
      <c r="G164" s="8" t="s">
        <v>1350</v>
      </c>
      <c r="H164" s="9">
        <v>43150</v>
      </c>
      <c r="I164" s="9">
        <v>43133</v>
      </c>
      <c r="J164" s="10">
        <v>4.2759999999999998</v>
      </c>
      <c r="K164" s="11">
        <v>130971</v>
      </c>
      <c r="L164" s="5" t="s">
        <v>1773</v>
      </c>
      <c r="M164" s="5" t="s">
        <v>1774</v>
      </c>
      <c r="N164" s="5" t="s">
        <v>1775</v>
      </c>
      <c r="O164" s="8" t="s">
        <v>1340</v>
      </c>
      <c r="P164" s="6" t="s">
        <v>1341</v>
      </c>
      <c r="Q164" s="5" t="s">
        <v>1342</v>
      </c>
      <c r="R164" s="12" t="s">
        <v>1935</v>
      </c>
      <c r="S164" s="5" t="s">
        <v>6</v>
      </c>
      <c r="T164" s="5" t="s">
        <v>1936</v>
      </c>
      <c r="U164" s="5" t="s">
        <v>6</v>
      </c>
      <c r="V164" s="6" t="s">
        <v>1538</v>
      </c>
      <c r="W164" s="5" t="s">
        <v>1539</v>
      </c>
      <c r="X164" s="13" t="str">
        <f>IF(S164=Console!$B$5,MAX($X$1:X163)+1,"")</f>
        <v/>
      </c>
    </row>
    <row r="165" spans="1:24" x14ac:dyDescent="0.55000000000000004">
      <c r="A165" s="4">
        <v>3320832</v>
      </c>
      <c r="B165" s="5" t="s">
        <v>1332</v>
      </c>
      <c r="C165" s="5" t="s">
        <v>845</v>
      </c>
      <c r="D165" s="6" t="s">
        <v>1334</v>
      </c>
      <c r="E165" s="5" t="s">
        <v>1937</v>
      </c>
      <c r="F165" s="7">
        <v>10</v>
      </c>
      <c r="G165" s="8" t="s">
        <v>1350</v>
      </c>
      <c r="H165" s="9">
        <v>43140</v>
      </c>
      <c r="I165" s="9">
        <v>43140</v>
      </c>
      <c r="J165" s="10">
        <v>10</v>
      </c>
      <c r="K165" s="11">
        <v>7655</v>
      </c>
      <c r="L165" s="5" t="s">
        <v>1938</v>
      </c>
      <c r="M165" s="5" t="s">
        <v>1939</v>
      </c>
      <c r="N165" s="5" t="s">
        <v>1775</v>
      </c>
      <c r="O165" s="8" t="s">
        <v>1340</v>
      </c>
      <c r="P165" s="6" t="s">
        <v>1341</v>
      </c>
      <c r="Q165" s="5" t="s">
        <v>1342</v>
      </c>
      <c r="R165" s="12" t="s">
        <v>1937</v>
      </c>
      <c r="S165" s="5" t="s">
        <v>1940</v>
      </c>
      <c r="T165" s="5" t="s">
        <v>1941</v>
      </c>
      <c r="U165" s="5" t="s">
        <v>1942</v>
      </c>
      <c r="V165" s="6" t="s">
        <v>1460</v>
      </c>
      <c r="W165" s="5" t="s">
        <v>1461</v>
      </c>
      <c r="X165" s="13" t="str">
        <f>IF(S165=Console!$B$5,MAX($X$1:X164)+1,"")</f>
        <v/>
      </c>
    </row>
    <row r="166" spans="1:24" x14ac:dyDescent="0.55000000000000004">
      <c r="A166" s="4">
        <v>3320408</v>
      </c>
      <c r="B166" s="5" t="s">
        <v>1332</v>
      </c>
      <c r="C166" s="5" t="s">
        <v>1943</v>
      </c>
      <c r="D166" s="6" t="s">
        <v>1334</v>
      </c>
      <c r="E166" s="5" t="s">
        <v>1944</v>
      </c>
      <c r="F166" s="7">
        <v>150</v>
      </c>
      <c r="G166" s="8" t="s">
        <v>1336</v>
      </c>
      <c r="H166" s="9">
        <v>43151</v>
      </c>
      <c r="I166" s="9">
        <v>43132</v>
      </c>
      <c r="J166" s="10">
        <v>150</v>
      </c>
      <c r="K166" s="11">
        <v>11507</v>
      </c>
      <c r="L166" s="5" t="s">
        <v>1337</v>
      </c>
      <c r="M166" s="5" t="s">
        <v>1338</v>
      </c>
      <c r="N166" s="5" t="s">
        <v>1339</v>
      </c>
      <c r="O166" s="8" t="s">
        <v>1340</v>
      </c>
      <c r="P166" s="6" t="s">
        <v>1341</v>
      </c>
      <c r="Q166" s="5" t="s">
        <v>1342</v>
      </c>
      <c r="R166" s="12" t="s">
        <v>1944</v>
      </c>
      <c r="S166" s="5" t="s">
        <v>1945</v>
      </c>
      <c r="T166" s="5" t="s">
        <v>1946</v>
      </c>
      <c r="U166" s="5" t="s">
        <v>1947</v>
      </c>
      <c r="V166" s="6" t="s">
        <v>1477</v>
      </c>
      <c r="W166" s="5" t="s">
        <v>1478</v>
      </c>
      <c r="X166" s="13" t="str">
        <f>IF(S166=Console!$B$5,MAX($X$1:X165)+1,"")</f>
        <v/>
      </c>
    </row>
    <row r="167" spans="1:24" x14ac:dyDescent="0.55000000000000004">
      <c r="A167" s="4">
        <v>3282670</v>
      </c>
      <c r="B167" s="5" t="s">
        <v>1332</v>
      </c>
      <c r="C167" s="5" t="s">
        <v>1948</v>
      </c>
      <c r="D167" s="6" t="s">
        <v>1334</v>
      </c>
      <c r="E167" s="5" t="s">
        <v>1949</v>
      </c>
      <c r="F167" s="7">
        <v>0.46</v>
      </c>
      <c r="G167" s="8" t="s">
        <v>1350</v>
      </c>
      <c r="H167" s="9">
        <v>43150</v>
      </c>
      <c r="I167" s="9">
        <v>43124</v>
      </c>
      <c r="J167" s="10">
        <v>0.46</v>
      </c>
      <c r="K167" s="11">
        <v>130971</v>
      </c>
      <c r="L167" s="5" t="s">
        <v>1950</v>
      </c>
      <c r="M167" s="5" t="s">
        <v>1951</v>
      </c>
      <c r="N167" s="5" t="s">
        <v>1952</v>
      </c>
      <c r="O167" s="8" t="s">
        <v>1340</v>
      </c>
      <c r="P167" s="6" t="s">
        <v>1341</v>
      </c>
      <c r="Q167" s="5" t="s">
        <v>1342</v>
      </c>
      <c r="R167" s="12" t="s">
        <v>1949</v>
      </c>
      <c r="S167" s="5" t="s">
        <v>1953</v>
      </c>
      <c r="T167" s="5" t="s">
        <v>1954</v>
      </c>
      <c r="U167" s="5" t="s">
        <v>1459</v>
      </c>
      <c r="V167" s="6" t="s">
        <v>1538</v>
      </c>
      <c r="W167" s="5" t="s">
        <v>1539</v>
      </c>
      <c r="X167" s="13" t="str">
        <f>IF(S167=Console!$B$5,MAX($X$1:X166)+1,"")</f>
        <v/>
      </c>
    </row>
    <row r="168" spans="1:24" x14ac:dyDescent="0.55000000000000004">
      <c r="A168" s="4">
        <v>3284426</v>
      </c>
      <c r="B168" s="5" t="s">
        <v>1332</v>
      </c>
      <c r="C168" s="5" t="s">
        <v>1948</v>
      </c>
      <c r="D168" s="6" t="s">
        <v>1334</v>
      </c>
      <c r="E168" s="5" t="s">
        <v>1949</v>
      </c>
      <c r="F168" s="7">
        <v>4.1150000000000002</v>
      </c>
      <c r="G168" s="8" t="s">
        <v>1350</v>
      </c>
      <c r="H168" s="9">
        <v>43153</v>
      </c>
      <c r="I168" s="9">
        <v>43131</v>
      </c>
      <c r="J168" s="10">
        <v>4.1150000000000002</v>
      </c>
      <c r="K168" s="11">
        <v>130971</v>
      </c>
      <c r="L168" s="5" t="s">
        <v>1950</v>
      </c>
      <c r="M168" s="5" t="s">
        <v>1951</v>
      </c>
      <c r="N168" s="5" t="s">
        <v>1952</v>
      </c>
      <c r="O168" s="8" t="s">
        <v>1340</v>
      </c>
      <c r="P168" s="6" t="s">
        <v>1341</v>
      </c>
      <c r="Q168" s="5" t="s">
        <v>1342</v>
      </c>
      <c r="R168" s="12" t="s">
        <v>1949</v>
      </c>
      <c r="S168" s="5" t="s">
        <v>1955</v>
      </c>
      <c r="T168" s="5" t="s">
        <v>1954</v>
      </c>
      <c r="U168" s="5" t="s">
        <v>1459</v>
      </c>
      <c r="V168" s="6" t="s">
        <v>1538</v>
      </c>
      <c r="W168" s="5" t="s">
        <v>1539</v>
      </c>
      <c r="X168" s="13" t="str">
        <f>IF(S168=Console!$B$5,MAX($X$1:X167)+1,"")</f>
        <v/>
      </c>
    </row>
    <row r="169" spans="1:24" x14ac:dyDescent="0.55000000000000004">
      <c r="A169" s="4">
        <v>3314408</v>
      </c>
      <c r="B169" s="5" t="s">
        <v>1332</v>
      </c>
      <c r="C169" s="5" t="s">
        <v>1948</v>
      </c>
      <c r="D169" s="6" t="s">
        <v>1334</v>
      </c>
      <c r="E169" s="5" t="s">
        <v>1949</v>
      </c>
      <c r="F169" s="7">
        <v>4.2210000000000001</v>
      </c>
      <c r="G169" s="8" t="s">
        <v>1350</v>
      </c>
      <c r="H169" s="9">
        <v>43150</v>
      </c>
      <c r="I169" s="9">
        <v>43126</v>
      </c>
      <c r="J169" s="10">
        <v>4.2210000000000001</v>
      </c>
      <c r="K169" s="11">
        <v>130971</v>
      </c>
      <c r="L169" s="5" t="s">
        <v>1950</v>
      </c>
      <c r="M169" s="5" t="s">
        <v>1951</v>
      </c>
      <c r="N169" s="5" t="s">
        <v>1952</v>
      </c>
      <c r="O169" s="8" t="s">
        <v>1340</v>
      </c>
      <c r="P169" s="6" t="s">
        <v>1341</v>
      </c>
      <c r="Q169" s="5" t="s">
        <v>1342</v>
      </c>
      <c r="R169" s="12" t="s">
        <v>1949</v>
      </c>
      <c r="S169" s="5" t="s">
        <v>1956</v>
      </c>
      <c r="T169" s="5" t="s">
        <v>1954</v>
      </c>
      <c r="U169" s="5" t="s">
        <v>1459</v>
      </c>
      <c r="V169" s="6" t="s">
        <v>1538</v>
      </c>
      <c r="W169" s="5" t="s">
        <v>1539</v>
      </c>
      <c r="X169" s="13" t="str">
        <f>IF(S169=Console!$B$5,MAX($X$1:X168)+1,"")</f>
        <v/>
      </c>
    </row>
    <row r="170" spans="1:24" x14ac:dyDescent="0.55000000000000004">
      <c r="A170" s="4">
        <v>3281159</v>
      </c>
      <c r="B170" s="5" t="s">
        <v>1332</v>
      </c>
      <c r="C170" s="5" t="s">
        <v>1957</v>
      </c>
      <c r="D170" s="6" t="s">
        <v>1334</v>
      </c>
      <c r="E170" s="5" t="s">
        <v>1958</v>
      </c>
      <c r="F170" s="7">
        <v>0.52200000000000002</v>
      </c>
      <c r="G170" s="8" t="s">
        <v>1350</v>
      </c>
      <c r="H170" s="9">
        <v>43146</v>
      </c>
      <c r="I170" s="9">
        <v>43125</v>
      </c>
      <c r="J170" s="10">
        <v>0.52200000000000002</v>
      </c>
      <c r="K170" s="11">
        <v>52900</v>
      </c>
      <c r="L170" s="5" t="s">
        <v>1950</v>
      </c>
      <c r="M170" s="5" t="s">
        <v>1951</v>
      </c>
      <c r="N170" s="5" t="s">
        <v>1952</v>
      </c>
      <c r="O170" s="8" t="s">
        <v>1340</v>
      </c>
      <c r="P170" s="6" t="s">
        <v>1341</v>
      </c>
      <c r="Q170" s="5" t="s">
        <v>1342</v>
      </c>
      <c r="R170" s="12" t="s">
        <v>1958</v>
      </c>
      <c r="S170" s="5" t="s">
        <v>1959</v>
      </c>
      <c r="T170" s="5" t="s">
        <v>1960</v>
      </c>
      <c r="U170" s="5" t="s">
        <v>1961</v>
      </c>
      <c r="V170" s="6" t="s">
        <v>1530</v>
      </c>
      <c r="W170" s="5" t="s">
        <v>1531</v>
      </c>
      <c r="X170" s="13" t="str">
        <f>IF(S170=Console!$B$5,MAX($X$1:X169)+1,"")</f>
        <v/>
      </c>
    </row>
    <row r="171" spans="1:24" x14ac:dyDescent="0.55000000000000004">
      <c r="A171" s="4">
        <v>3314410</v>
      </c>
      <c r="B171" s="5" t="s">
        <v>1332</v>
      </c>
      <c r="C171" s="5" t="s">
        <v>1957</v>
      </c>
      <c r="D171" s="6" t="s">
        <v>1334</v>
      </c>
      <c r="E171" s="5" t="s">
        <v>1958</v>
      </c>
      <c r="F171" s="7">
        <v>4.05</v>
      </c>
      <c r="G171" s="8" t="s">
        <v>1350</v>
      </c>
      <c r="H171" s="9">
        <v>43146</v>
      </c>
      <c r="I171" s="9">
        <v>43125</v>
      </c>
      <c r="J171" s="10">
        <v>4.05</v>
      </c>
      <c r="K171" s="11">
        <v>52900</v>
      </c>
      <c r="L171" s="5" t="s">
        <v>1950</v>
      </c>
      <c r="M171" s="5" t="s">
        <v>1951</v>
      </c>
      <c r="N171" s="5" t="s">
        <v>1952</v>
      </c>
      <c r="O171" s="8" t="s">
        <v>1340</v>
      </c>
      <c r="P171" s="6" t="s">
        <v>1341</v>
      </c>
      <c r="Q171" s="5" t="s">
        <v>1342</v>
      </c>
      <c r="R171" s="12" t="s">
        <v>1958</v>
      </c>
      <c r="S171" s="5" t="s">
        <v>1962</v>
      </c>
      <c r="T171" s="5" t="s">
        <v>1960</v>
      </c>
      <c r="U171" s="5" t="s">
        <v>1961</v>
      </c>
      <c r="V171" s="6" t="s">
        <v>1530</v>
      </c>
      <c r="W171" s="5" t="s">
        <v>1531</v>
      </c>
      <c r="X171" s="13" t="str">
        <f>IF(S171=Console!$B$5,MAX($X$1:X170)+1,"")</f>
        <v/>
      </c>
    </row>
    <row r="172" spans="1:24" x14ac:dyDescent="0.55000000000000004">
      <c r="A172" s="4">
        <v>3314411</v>
      </c>
      <c r="B172" s="5" t="s">
        <v>1332</v>
      </c>
      <c r="C172" s="5" t="s">
        <v>1957</v>
      </c>
      <c r="D172" s="6" t="s">
        <v>1334</v>
      </c>
      <c r="E172" s="5" t="s">
        <v>1958</v>
      </c>
      <c r="F172" s="7">
        <v>2.9380000000000002</v>
      </c>
      <c r="G172" s="8" t="s">
        <v>1350</v>
      </c>
      <c r="H172" s="9">
        <v>43146</v>
      </c>
      <c r="I172" s="9">
        <v>43125</v>
      </c>
      <c r="J172" s="10">
        <v>2.9380000000000002</v>
      </c>
      <c r="K172" s="11">
        <v>52900</v>
      </c>
      <c r="L172" s="5" t="s">
        <v>1950</v>
      </c>
      <c r="M172" s="5" t="s">
        <v>1951</v>
      </c>
      <c r="N172" s="5" t="s">
        <v>1952</v>
      </c>
      <c r="O172" s="8" t="s">
        <v>1340</v>
      </c>
      <c r="P172" s="6" t="s">
        <v>1341</v>
      </c>
      <c r="Q172" s="5" t="s">
        <v>1342</v>
      </c>
      <c r="R172" s="12" t="s">
        <v>1958</v>
      </c>
      <c r="S172" s="5" t="s">
        <v>1963</v>
      </c>
      <c r="T172" s="5" t="s">
        <v>1960</v>
      </c>
      <c r="U172" s="5" t="s">
        <v>1961</v>
      </c>
      <c r="V172" s="6" t="s">
        <v>1530</v>
      </c>
      <c r="W172" s="5" t="s">
        <v>1531</v>
      </c>
      <c r="X172" s="13" t="str">
        <f>IF(S172=Console!$B$5,MAX($X$1:X171)+1,"")</f>
        <v/>
      </c>
    </row>
    <row r="173" spans="1:24" x14ac:dyDescent="0.55000000000000004">
      <c r="A173" s="4">
        <v>3318028</v>
      </c>
      <c r="B173" s="5" t="s">
        <v>1332</v>
      </c>
      <c r="C173" s="5" t="s">
        <v>1964</v>
      </c>
      <c r="D173" s="6" t="s">
        <v>1334</v>
      </c>
      <c r="E173" s="5" t="s">
        <v>1965</v>
      </c>
      <c r="F173" s="7">
        <v>10</v>
      </c>
      <c r="G173" s="8" t="s">
        <v>1350</v>
      </c>
      <c r="H173" s="9">
        <v>43153</v>
      </c>
      <c r="I173" s="9">
        <v>43153</v>
      </c>
      <c r="J173" s="10">
        <v>10</v>
      </c>
      <c r="K173" s="11">
        <v>57493</v>
      </c>
      <c r="L173" s="5" t="s">
        <v>1356</v>
      </c>
      <c r="M173" s="5" t="s">
        <v>1357</v>
      </c>
      <c r="N173" s="5" t="s">
        <v>1358</v>
      </c>
      <c r="O173" s="8" t="s">
        <v>1340</v>
      </c>
      <c r="P173" s="6" t="s">
        <v>1341</v>
      </c>
      <c r="Q173" s="5" t="s">
        <v>1342</v>
      </c>
      <c r="R173" s="12" t="s">
        <v>1965</v>
      </c>
      <c r="S173" s="5" t="s">
        <v>1966</v>
      </c>
      <c r="T173" s="5" t="s">
        <v>1967</v>
      </c>
      <c r="U173" s="5" t="s">
        <v>1361</v>
      </c>
      <c r="V173" s="6" t="s">
        <v>1393</v>
      </c>
      <c r="W173" s="5" t="s">
        <v>1394</v>
      </c>
      <c r="X173" s="13" t="str">
        <f>IF(S173=Console!$B$5,MAX($X$1:X172)+1,"")</f>
        <v/>
      </c>
    </row>
    <row r="174" spans="1:24" x14ac:dyDescent="0.55000000000000004">
      <c r="A174" s="4">
        <v>3315011</v>
      </c>
      <c r="B174" s="5" t="s">
        <v>1332</v>
      </c>
      <c r="C174" s="5" t="s">
        <v>1968</v>
      </c>
      <c r="D174" s="6" t="s">
        <v>1334</v>
      </c>
      <c r="E174" s="5" t="s">
        <v>1969</v>
      </c>
      <c r="F174" s="7">
        <v>2.16</v>
      </c>
      <c r="G174" s="8" t="s">
        <v>1350</v>
      </c>
      <c r="H174" s="9">
        <v>43160</v>
      </c>
      <c r="I174" s="9">
        <v>43160</v>
      </c>
      <c r="J174" s="10">
        <v>2.16</v>
      </c>
      <c r="K174" s="11">
        <v>57493</v>
      </c>
      <c r="L174" s="5" t="s">
        <v>1356</v>
      </c>
      <c r="M174" s="5" t="s">
        <v>1357</v>
      </c>
      <c r="N174" s="5" t="s">
        <v>1358</v>
      </c>
      <c r="O174" s="8" t="s">
        <v>1340</v>
      </c>
      <c r="P174" s="6" t="s">
        <v>1341</v>
      </c>
      <c r="Q174" s="5" t="s">
        <v>1342</v>
      </c>
      <c r="R174" s="12" t="s">
        <v>1969</v>
      </c>
      <c r="S174" s="5" t="s">
        <v>1970</v>
      </c>
      <c r="T174" s="5" t="s">
        <v>1971</v>
      </c>
      <c r="U174" s="5" t="s">
        <v>1361</v>
      </c>
      <c r="V174" s="6" t="s">
        <v>1393</v>
      </c>
      <c r="W174" s="5" t="s">
        <v>1394</v>
      </c>
      <c r="X174" s="13" t="str">
        <f>IF(S174=Console!$B$5,MAX($X$1:X173)+1,"")</f>
        <v/>
      </c>
    </row>
    <row r="175" spans="1:24" x14ac:dyDescent="0.55000000000000004">
      <c r="A175" s="4">
        <v>3315012</v>
      </c>
      <c r="B175" s="5" t="s">
        <v>1332</v>
      </c>
      <c r="C175" s="5" t="s">
        <v>1968</v>
      </c>
      <c r="D175" s="6" t="s">
        <v>1334</v>
      </c>
      <c r="E175" s="5" t="s">
        <v>1969</v>
      </c>
      <c r="F175" s="7">
        <v>3.71</v>
      </c>
      <c r="G175" s="8" t="s">
        <v>1350</v>
      </c>
      <c r="H175" s="9">
        <v>43160</v>
      </c>
      <c r="I175" s="9">
        <v>43160</v>
      </c>
      <c r="J175" s="10">
        <v>3.71</v>
      </c>
      <c r="K175" s="11">
        <v>57493</v>
      </c>
      <c r="L175" s="5" t="s">
        <v>1356</v>
      </c>
      <c r="M175" s="5" t="s">
        <v>1357</v>
      </c>
      <c r="N175" s="5" t="s">
        <v>1358</v>
      </c>
      <c r="O175" s="8" t="s">
        <v>1340</v>
      </c>
      <c r="P175" s="6" t="s">
        <v>1341</v>
      </c>
      <c r="Q175" s="5" t="s">
        <v>1342</v>
      </c>
      <c r="R175" s="12" t="s">
        <v>1969</v>
      </c>
      <c r="S175" s="5" t="s">
        <v>1972</v>
      </c>
      <c r="T175" s="5" t="s">
        <v>1971</v>
      </c>
      <c r="U175" s="5" t="s">
        <v>1361</v>
      </c>
      <c r="V175" s="6" t="s">
        <v>1393</v>
      </c>
      <c r="W175" s="5" t="s">
        <v>1394</v>
      </c>
      <c r="X175" s="13" t="str">
        <f>IF(S175=Console!$B$5,MAX($X$1:X174)+1,"")</f>
        <v/>
      </c>
    </row>
    <row r="176" spans="1:24" x14ac:dyDescent="0.55000000000000004">
      <c r="A176" s="4">
        <v>3320032</v>
      </c>
      <c r="B176" s="5" t="s">
        <v>1332</v>
      </c>
      <c r="C176" s="5" t="s">
        <v>1973</v>
      </c>
      <c r="D176" s="6" t="s">
        <v>1334</v>
      </c>
      <c r="E176" s="5" t="s">
        <v>1974</v>
      </c>
      <c r="F176" s="7">
        <v>978</v>
      </c>
      <c r="G176" s="8" t="s">
        <v>1336</v>
      </c>
      <c r="H176" s="9">
        <v>43140</v>
      </c>
      <c r="I176" s="9">
        <v>43131</v>
      </c>
      <c r="J176" s="10">
        <v>978</v>
      </c>
      <c r="K176" s="11">
        <v>337349</v>
      </c>
      <c r="L176" s="5" t="s">
        <v>1337</v>
      </c>
      <c r="M176" s="5" t="s">
        <v>1338</v>
      </c>
      <c r="N176" s="5" t="s">
        <v>1339</v>
      </c>
      <c r="O176" s="8" t="s">
        <v>1340</v>
      </c>
      <c r="P176" s="6" t="s">
        <v>1341</v>
      </c>
      <c r="Q176" s="5" t="s">
        <v>1342</v>
      </c>
      <c r="R176" s="12" t="s">
        <v>1974</v>
      </c>
      <c r="S176" s="5" t="s">
        <v>1975</v>
      </c>
      <c r="T176" s="5" t="s">
        <v>1976</v>
      </c>
      <c r="U176" s="5" t="s">
        <v>1345</v>
      </c>
      <c r="V176" s="6" t="s">
        <v>1538</v>
      </c>
      <c r="W176" s="5" t="s">
        <v>1539</v>
      </c>
      <c r="X176" s="13" t="str">
        <f>IF(S176=Console!$B$5,MAX($X$1:X175)+1,"")</f>
        <v/>
      </c>
    </row>
    <row r="177" spans="1:24" x14ac:dyDescent="0.55000000000000004">
      <c r="A177" s="4">
        <v>3320415</v>
      </c>
      <c r="B177" s="5" t="s">
        <v>1332</v>
      </c>
      <c r="C177" s="5" t="s">
        <v>1977</v>
      </c>
      <c r="D177" s="6" t="s">
        <v>1334</v>
      </c>
      <c r="E177" s="5" t="s">
        <v>1978</v>
      </c>
      <c r="F177" s="7">
        <v>200</v>
      </c>
      <c r="G177" s="8" t="s">
        <v>1336</v>
      </c>
      <c r="H177" s="9">
        <v>43151</v>
      </c>
      <c r="I177" s="9">
        <v>43133</v>
      </c>
      <c r="J177" s="10">
        <v>200</v>
      </c>
      <c r="K177" s="11">
        <v>337349</v>
      </c>
      <c r="L177" s="5" t="s">
        <v>1337</v>
      </c>
      <c r="M177" s="5" t="s">
        <v>1338</v>
      </c>
      <c r="N177" s="5" t="s">
        <v>1339</v>
      </c>
      <c r="O177" s="8" t="s">
        <v>1340</v>
      </c>
      <c r="P177" s="6" t="s">
        <v>1341</v>
      </c>
      <c r="Q177" s="5" t="s">
        <v>1342</v>
      </c>
      <c r="R177" s="12" t="s">
        <v>1978</v>
      </c>
      <c r="S177" s="5" t="s">
        <v>1979</v>
      </c>
      <c r="T177" s="5" t="s">
        <v>1980</v>
      </c>
      <c r="U177" s="5" t="s">
        <v>1981</v>
      </c>
      <c r="V177" s="6" t="s">
        <v>1530</v>
      </c>
      <c r="W177" s="5" t="s">
        <v>1531</v>
      </c>
      <c r="X177" s="13" t="str">
        <f>IF(S177=Console!$B$5,MAX($X$1:X176)+1,"")</f>
        <v/>
      </c>
    </row>
    <row r="178" spans="1:24" x14ac:dyDescent="0.55000000000000004">
      <c r="A178" s="4">
        <v>3320412</v>
      </c>
      <c r="B178" s="5" t="s">
        <v>1332</v>
      </c>
      <c r="C178" s="5" t="s">
        <v>1982</v>
      </c>
      <c r="D178" s="6" t="s">
        <v>1334</v>
      </c>
      <c r="E178" s="5" t="s">
        <v>1983</v>
      </c>
      <c r="F178" s="7">
        <v>200</v>
      </c>
      <c r="G178" s="8" t="s">
        <v>1336</v>
      </c>
      <c r="H178" s="9">
        <v>43151</v>
      </c>
      <c r="I178" s="9">
        <v>43133</v>
      </c>
      <c r="J178" s="10">
        <v>200</v>
      </c>
      <c r="K178" s="11">
        <v>337349</v>
      </c>
      <c r="L178" s="5" t="s">
        <v>1337</v>
      </c>
      <c r="M178" s="5" t="s">
        <v>1338</v>
      </c>
      <c r="N178" s="5" t="s">
        <v>1339</v>
      </c>
      <c r="O178" s="8" t="s">
        <v>1340</v>
      </c>
      <c r="P178" s="6" t="s">
        <v>1341</v>
      </c>
      <c r="Q178" s="5" t="s">
        <v>1342</v>
      </c>
      <c r="R178" s="12" t="s">
        <v>1983</v>
      </c>
      <c r="S178" s="5" t="s">
        <v>1984</v>
      </c>
      <c r="T178" s="5" t="s">
        <v>1985</v>
      </c>
      <c r="U178" s="5" t="s">
        <v>1981</v>
      </c>
      <c r="V178" s="6" t="s">
        <v>1530</v>
      </c>
      <c r="W178" s="5" t="s">
        <v>1531</v>
      </c>
      <c r="X178" s="13" t="str">
        <f>IF(S178=Console!$B$5,MAX($X$1:X177)+1,"")</f>
        <v/>
      </c>
    </row>
    <row r="179" spans="1:24" x14ac:dyDescent="0.55000000000000004">
      <c r="A179" s="4">
        <v>3320477</v>
      </c>
      <c r="B179" s="5" t="s">
        <v>1332</v>
      </c>
      <c r="C179" s="5" t="s">
        <v>1986</v>
      </c>
      <c r="D179" s="6" t="s">
        <v>1334</v>
      </c>
      <c r="E179" s="5" t="s">
        <v>1987</v>
      </c>
      <c r="F179" s="7">
        <v>300</v>
      </c>
      <c r="G179" s="8" t="s">
        <v>1336</v>
      </c>
      <c r="H179" s="9">
        <v>43151</v>
      </c>
      <c r="I179" s="9">
        <v>43133</v>
      </c>
      <c r="J179" s="10">
        <v>300</v>
      </c>
      <c r="K179" s="11">
        <v>337349</v>
      </c>
      <c r="L179" s="5" t="s">
        <v>1337</v>
      </c>
      <c r="M179" s="5" t="s">
        <v>1338</v>
      </c>
      <c r="N179" s="5" t="s">
        <v>1339</v>
      </c>
      <c r="O179" s="8" t="s">
        <v>1340</v>
      </c>
      <c r="P179" s="6" t="s">
        <v>1341</v>
      </c>
      <c r="Q179" s="5" t="s">
        <v>1342</v>
      </c>
      <c r="R179" s="12" t="s">
        <v>23</v>
      </c>
      <c r="S179" s="5" t="s">
        <v>26</v>
      </c>
      <c r="T179" s="5" t="s">
        <v>24</v>
      </c>
      <c r="U179" s="5" t="s">
        <v>1874</v>
      </c>
      <c r="V179" s="6" t="s">
        <v>1530</v>
      </c>
      <c r="W179" s="5" t="s">
        <v>1531</v>
      </c>
      <c r="X179" s="13">
        <f>IF(S179=Console!$B$5,MAX($X$1:X178)+1,"")</f>
        <v>2</v>
      </c>
    </row>
    <row r="180" spans="1:24" x14ac:dyDescent="0.55000000000000004">
      <c r="A180" s="4">
        <v>3319310</v>
      </c>
      <c r="B180" s="5" t="s">
        <v>1332</v>
      </c>
      <c r="C180" s="5" t="s">
        <v>1988</v>
      </c>
      <c r="D180" s="6" t="s">
        <v>1334</v>
      </c>
      <c r="E180" s="5" t="s">
        <v>1989</v>
      </c>
      <c r="F180" s="7">
        <v>30</v>
      </c>
      <c r="G180" s="8" t="s">
        <v>1990</v>
      </c>
      <c r="H180" s="9">
        <v>43146</v>
      </c>
      <c r="I180" s="9">
        <v>43124</v>
      </c>
      <c r="J180" s="10">
        <v>30</v>
      </c>
      <c r="K180" s="11">
        <v>299886</v>
      </c>
      <c r="L180" s="5" t="s">
        <v>1337</v>
      </c>
      <c r="M180" s="5" t="s">
        <v>1338</v>
      </c>
      <c r="N180" s="5" t="s">
        <v>1339</v>
      </c>
      <c r="O180" s="8" t="s">
        <v>1340</v>
      </c>
      <c r="P180" s="6" t="s">
        <v>1341</v>
      </c>
      <c r="Q180" s="5" t="s">
        <v>1342</v>
      </c>
      <c r="R180" s="12" t="s">
        <v>1989</v>
      </c>
      <c r="S180" s="5" t="s">
        <v>1991</v>
      </c>
      <c r="T180" s="5" t="s">
        <v>1992</v>
      </c>
      <c r="U180" s="5" t="s">
        <v>1993</v>
      </c>
      <c r="V180" s="6" t="s">
        <v>1994</v>
      </c>
      <c r="W180" s="5" t="s">
        <v>1995</v>
      </c>
      <c r="X180" s="13" t="str">
        <f>IF(S180=Console!$B$5,MAX($X$1:X179)+1,"")</f>
        <v/>
      </c>
    </row>
    <row r="181" spans="1:24" x14ac:dyDescent="0.55000000000000004">
      <c r="A181" s="4">
        <v>3319878</v>
      </c>
      <c r="B181" s="5" t="s">
        <v>1332</v>
      </c>
      <c r="C181" s="5" t="s">
        <v>1996</v>
      </c>
      <c r="D181" s="6" t="s">
        <v>1334</v>
      </c>
      <c r="E181" s="5" t="s">
        <v>1997</v>
      </c>
      <c r="F181" s="7">
        <v>5</v>
      </c>
      <c r="G181" s="8" t="s">
        <v>1350</v>
      </c>
      <c r="H181" s="9">
        <v>43164</v>
      </c>
      <c r="I181" s="9">
        <v>43164</v>
      </c>
      <c r="J181" s="10">
        <v>5</v>
      </c>
      <c r="K181" s="11">
        <v>57493</v>
      </c>
      <c r="L181" s="5" t="s">
        <v>1356</v>
      </c>
      <c r="M181" s="5" t="s">
        <v>1357</v>
      </c>
      <c r="N181" s="5" t="s">
        <v>1358</v>
      </c>
      <c r="O181" s="8" t="s">
        <v>1340</v>
      </c>
      <c r="P181" s="6" t="s">
        <v>1341</v>
      </c>
      <c r="Q181" s="5" t="s">
        <v>1342</v>
      </c>
      <c r="R181" s="12" t="s">
        <v>1997</v>
      </c>
      <c r="S181" s="5" t="s">
        <v>1998</v>
      </c>
      <c r="T181" s="5" t="s">
        <v>1999</v>
      </c>
      <c r="U181" s="5" t="s">
        <v>1361</v>
      </c>
      <c r="V181" s="6" t="s">
        <v>1393</v>
      </c>
      <c r="W181" s="5" t="s">
        <v>1394</v>
      </c>
      <c r="X181" s="13" t="str">
        <f>IF(S181=Console!$B$5,MAX($X$1:X180)+1,"")</f>
        <v/>
      </c>
    </row>
    <row r="182" spans="1:24" x14ac:dyDescent="0.55000000000000004">
      <c r="A182" s="4">
        <v>3321286</v>
      </c>
      <c r="B182" s="5" t="s">
        <v>1332</v>
      </c>
      <c r="C182" s="5" t="s">
        <v>2000</v>
      </c>
      <c r="D182" s="6" t="s">
        <v>1334</v>
      </c>
      <c r="E182" s="5" t="s">
        <v>2001</v>
      </c>
      <c r="F182" s="7">
        <v>104</v>
      </c>
      <c r="G182" s="8" t="s">
        <v>1350</v>
      </c>
      <c r="H182" s="9">
        <v>43205</v>
      </c>
      <c r="I182" s="9">
        <v>43133</v>
      </c>
      <c r="J182" s="10">
        <v>104</v>
      </c>
      <c r="K182" s="11">
        <v>299886</v>
      </c>
      <c r="L182" s="5" t="s">
        <v>1351</v>
      </c>
      <c r="M182" s="5" t="s">
        <v>1352</v>
      </c>
      <c r="N182" s="5" t="s">
        <v>1580</v>
      </c>
      <c r="O182" s="8" t="s">
        <v>1340</v>
      </c>
      <c r="P182" s="6" t="s">
        <v>1341</v>
      </c>
      <c r="Q182" s="5" t="s">
        <v>1342</v>
      </c>
      <c r="R182" s="12" t="s">
        <v>2002</v>
      </c>
      <c r="S182" s="5" t="s">
        <v>6</v>
      </c>
      <c r="T182" s="5" t="s">
        <v>2003</v>
      </c>
      <c r="U182" s="5" t="s">
        <v>6</v>
      </c>
      <c r="V182" s="6" t="s">
        <v>1346</v>
      </c>
      <c r="W182" s="5" t="s">
        <v>1347</v>
      </c>
      <c r="X182" s="13" t="str">
        <f>IF(S182=Console!$B$5,MAX($X$1:X181)+1,"")</f>
        <v/>
      </c>
    </row>
    <row r="183" spans="1:24" x14ac:dyDescent="0.55000000000000004">
      <c r="A183" s="4">
        <v>3319269</v>
      </c>
      <c r="B183" s="5" t="s">
        <v>1332</v>
      </c>
      <c r="C183" s="5" t="s">
        <v>2004</v>
      </c>
      <c r="D183" s="6" t="s">
        <v>1334</v>
      </c>
      <c r="E183" s="5" t="s">
        <v>2005</v>
      </c>
      <c r="F183" s="7">
        <v>30</v>
      </c>
      <c r="G183" s="8" t="s">
        <v>1336</v>
      </c>
      <c r="H183" s="9">
        <v>43139</v>
      </c>
      <c r="I183" s="9">
        <v>43125</v>
      </c>
      <c r="J183" s="10">
        <v>30</v>
      </c>
      <c r="K183" s="11">
        <v>11507</v>
      </c>
      <c r="L183" s="5" t="s">
        <v>1337</v>
      </c>
      <c r="M183" s="5" t="s">
        <v>1338</v>
      </c>
      <c r="N183" s="5" t="s">
        <v>1339</v>
      </c>
      <c r="O183" s="8" t="s">
        <v>1340</v>
      </c>
      <c r="P183" s="6" t="s">
        <v>1341</v>
      </c>
      <c r="Q183" s="5" t="s">
        <v>1342</v>
      </c>
      <c r="R183" s="12" t="s">
        <v>2005</v>
      </c>
      <c r="S183" s="5" t="s">
        <v>2006</v>
      </c>
      <c r="T183" s="5" t="s">
        <v>2007</v>
      </c>
      <c r="U183" s="5" t="s">
        <v>1874</v>
      </c>
      <c r="V183" s="6" t="s">
        <v>1346</v>
      </c>
      <c r="W183" s="5" t="s">
        <v>1347</v>
      </c>
      <c r="X183" s="13" t="str">
        <f>IF(S183=Console!$B$5,MAX($X$1:X182)+1,"")</f>
        <v/>
      </c>
    </row>
    <row r="184" spans="1:24" x14ac:dyDescent="0.55000000000000004">
      <c r="A184" s="4">
        <v>3320157</v>
      </c>
      <c r="B184" s="5" t="s">
        <v>1332</v>
      </c>
      <c r="C184" s="5" t="s">
        <v>2008</v>
      </c>
      <c r="D184" s="6" t="s">
        <v>1334</v>
      </c>
      <c r="E184" s="5" t="s">
        <v>2009</v>
      </c>
      <c r="F184" s="7">
        <v>3.94</v>
      </c>
      <c r="G184" s="8" t="s">
        <v>1350</v>
      </c>
      <c r="H184" s="9">
        <v>43159</v>
      </c>
      <c r="I184" s="9">
        <v>43159</v>
      </c>
      <c r="J184" s="10">
        <v>3.94</v>
      </c>
      <c r="K184" s="11">
        <v>57493</v>
      </c>
      <c r="L184" s="5" t="s">
        <v>1356</v>
      </c>
      <c r="M184" s="5" t="s">
        <v>1357</v>
      </c>
      <c r="N184" s="5" t="s">
        <v>1358</v>
      </c>
      <c r="O184" s="8" t="s">
        <v>1340</v>
      </c>
      <c r="P184" s="6" t="s">
        <v>1341</v>
      </c>
      <c r="Q184" s="5" t="s">
        <v>1342</v>
      </c>
      <c r="R184" s="12" t="s">
        <v>2009</v>
      </c>
      <c r="S184" s="5" t="s">
        <v>2010</v>
      </c>
      <c r="T184" s="5" t="s">
        <v>2011</v>
      </c>
      <c r="U184" s="5" t="s">
        <v>1361</v>
      </c>
      <c r="V184" s="6" t="s">
        <v>1393</v>
      </c>
      <c r="W184" s="5" t="s">
        <v>1394</v>
      </c>
      <c r="X184" s="13" t="str">
        <f>IF(S184=Console!$B$5,MAX($X$1:X183)+1,"")</f>
        <v/>
      </c>
    </row>
    <row r="185" spans="1:24" x14ac:dyDescent="0.55000000000000004">
      <c r="A185" s="4">
        <v>3315050</v>
      </c>
      <c r="B185" s="5" t="s">
        <v>1332</v>
      </c>
      <c r="C185" s="5" t="s">
        <v>2012</v>
      </c>
      <c r="D185" s="6" t="s">
        <v>1334</v>
      </c>
      <c r="E185" s="5" t="s">
        <v>2013</v>
      </c>
      <c r="F185" s="7">
        <v>403</v>
      </c>
      <c r="G185" s="8" t="s">
        <v>1336</v>
      </c>
      <c r="H185" s="9">
        <v>43137</v>
      </c>
      <c r="I185" s="9">
        <v>43125</v>
      </c>
      <c r="J185" s="10">
        <v>403</v>
      </c>
      <c r="K185" s="11">
        <v>28861</v>
      </c>
      <c r="L185" s="5" t="s">
        <v>1337</v>
      </c>
      <c r="M185" s="5" t="s">
        <v>1338</v>
      </c>
      <c r="N185" s="5" t="s">
        <v>1339</v>
      </c>
      <c r="O185" s="8" t="s">
        <v>1340</v>
      </c>
      <c r="P185" s="6" t="s">
        <v>1341</v>
      </c>
      <c r="Q185" s="5" t="s">
        <v>1342</v>
      </c>
      <c r="R185" s="12" t="s">
        <v>2013</v>
      </c>
      <c r="S185" s="5" t="s">
        <v>2014</v>
      </c>
      <c r="T185" s="5" t="s">
        <v>2015</v>
      </c>
      <c r="U185" s="5" t="s">
        <v>1874</v>
      </c>
      <c r="V185" s="6" t="s">
        <v>2016</v>
      </c>
      <c r="W185" s="5" t="s">
        <v>2017</v>
      </c>
      <c r="X185" s="13" t="str">
        <f>IF(S185=Console!$B$5,MAX($X$1:X184)+1,"")</f>
        <v/>
      </c>
    </row>
    <row r="186" spans="1:24" x14ac:dyDescent="0.55000000000000004">
      <c r="A186" s="4">
        <v>3319535</v>
      </c>
      <c r="B186" s="5" t="s">
        <v>1332</v>
      </c>
      <c r="C186" s="5" t="s">
        <v>2018</v>
      </c>
      <c r="D186" s="6" t="s">
        <v>1334</v>
      </c>
      <c r="E186" s="5" t="s">
        <v>2019</v>
      </c>
      <c r="F186" s="7">
        <v>100</v>
      </c>
      <c r="G186" s="8" t="s">
        <v>1990</v>
      </c>
      <c r="H186" s="9">
        <v>43140</v>
      </c>
      <c r="I186" s="9">
        <v>43131</v>
      </c>
      <c r="J186" s="10">
        <v>100</v>
      </c>
      <c r="K186" s="11">
        <v>337349</v>
      </c>
      <c r="L186" s="5" t="s">
        <v>1337</v>
      </c>
      <c r="M186" s="5" t="s">
        <v>1338</v>
      </c>
      <c r="N186" s="5" t="s">
        <v>1339</v>
      </c>
      <c r="O186" s="8" t="s">
        <v>1340</v>
      </c>
      <c r="P186" s="6" t="s">
        <v>1341</v>
      </c>
      <c r="Q186" s="5" t="s">
        <v>1342</v>
      </c>
      <c r="R186" s="12" t="s">
        <v>2019</v>
      </c>
      <c r="S186" s="5" t="s">
        <v>2020</v>
      </c>
      <c r="T186" s="5" t="s">
        <v>2021</v>
      </c>
      <c r="U186" s="5" t="s">
        <v>2022</v>
      </c>
      <c r="V186" s="6" t="s">
        <v>1760</v>
      </c>
      <c r="W186" s="5" t="s">
        <v>1761</v>
      </c>
      <c r="X186" s="13" t="str">
        <f>IF(S186=Console!$B$5,MAX($X$1:X185)+1,"")</f>
        <v/>
      </c>
    </row>
    <row r="187" spans="1:24" x14ac:dyDescent="0.55000000000000004">
      <c r="A187" s="4">
        <v>3277979</v>
      </c>
      <c r="B187" s="5" t="s">
        <v>1332</v>
      </c>
      <c r="C187" s="5" t="s">
        <v>2023</v>
      </c>
      <c r="D187" s="6" t="s">
        <v>1334</v>
      </c>
      <c r="E187" s="5" t="s">
        <v>2024</v>
      </c>
      <c r="F187" s="7">
        <v>22.882000000000001</v>
      </c>
      <c r="G187" s="8" t="s">
        <v>1350</v>
      </c>
      <c r="H187" s="9">
        <v>43139</v>
      </c>
      <c r="I187" s="9">
        <v>43118</v>
      </c>
      <c r="J187" s="10">
        <v>22.882000000000001</v>
      </c>
      <c r="K187" s="11">
        <v>47813</v>
      </c>
      <c r="L187" s="5" t="s">
        <v>1485</v>
      </c>
      <c r="M187" s="5" t="s">
        <v>1486</v>
      </c>
      <c r="N187" s="5" t="s">
        <v>1487</v>
      </c>
      <c r="O187" s="8" t="s">
        <v>1340</v>
      </c>
      <c r="P187" s="6" t="s">
        <v>1341</v>
      </c>
      <c r="Q187" s="5" t="s">
        <v>1342</v>
      </c>
      <c r="R187" s="12" t="s">
        <v>2024</v>
      </c>
      <c r="S187" s="5" t="s">
        <v>2025</v>
      </c>
      <c r="T187" s="5" t="s">
        <v>2026</v>
      </c>
      <c r="U187" s="5" t="s">
        <v>1459</v>
      </c>
      <c r="V187" s="6" t="s">
        <v>1477</v>
      </c>
      <c r="W187" s="5" t="s">
        <v>1478</v>
      </c>
      <c r="X187" s="13" t="str">
        <f>IF(S187=Console!$B$5,MAX($X$1:X186)+1,"")</f>
        <v/>
      </c>
    </row>
    <row r="188" spans="1:24" x14ac:dyDescent="0.55000000000000004">
      <c r="A188" s="4">
        <v>3321085</v>
      </c>
      <c r="B188" s="5" t="s">
        <v>1332</v>
      </c>
      <c r="C188" s="5" t="s">
        <v>2027</v>
      </c>
      <c r="D188" s="6" t="s">
        <v>1334</v>
      </c>
      <c r="E188" s="5" t="s">
        <v>2028</v>
      </c>
      <c r="F188" s="7">
        <v>5.0000000000000001E-3</v>
      </c>
      <c r="G188" s="8" t="s">
        <v>1350</v>
      </c>
      <c r="H188" s="9">
        <v>43140</v>
      </c>
      <c r="I188" s="9">
        <v>43133</v>
      </c>
      <c r="J188" s="10">
        <v>5.0000000000000001E-3</v>
      </c>
      <c r="K188" s="11">
        <v>11507</v>
      </c>
      <c r="L188" s="5" t="s">
        <v>1337</v>
      </c>
      <c r="M188" s="5" t="s">
        <v>1338</v>
      </c>
      <c r="N188" s="5" t="s">
        <v>1733</v>
      </c>
      <c r="O188" s="8" t="s">
        <v>1340</v>
      </c>
      <c r="P188" s="6" t="s">
        <v>1341</v>
      </c>
      <c r="Q188" s="5" t="s">
        <v>1342</v>
      </c>
      <c r="R188" s="12" t="s">
        <v>2028</v>
      </c>
      <c r="S188" s="5" t="s">
        <v>2029</v>
      </c>
      <c r="T188" s="5" t="s">
        <v>2030</v>
      </c>
      <c r="U188" s="5" t="s">
        <v>2031</v>
      </c>
      <c r="V188" s="6" t="s">
        <v>1563</v>
      </c>
      <c r="W188" s="5" t="s">
        <v>1564</v>
      </c>
      <c r="X188" s="13" t="str">
        <f>IF(S188=Console!$B$5,MAX($X$1:X187)+1,"")</f>
        <v/>
      </c>
    </row>
    <row r="189" spans="1:24" x14ac:dyDescent="0.55000000000000004">
      <c r="A189" s="4">
        <v>3317449</v>
      </c>
      <c r="B189" s="5" t="s">
        <v>1332</v>
      </c>
      <c r="C189" s="5" t="s">
        <v>2032</v>
      </c>
      <c r="D189" s="6" t="s">
        <v>1334</v>
      </c>
      <c r="E189" s="5" t="s">
        <v>2033</v>
      </c>
      <c r="F189" s="7">
        <v>11.326000000000001</v>
      </c>
      <c r="G189" s="8" t="s">
        <v>1350</v>
      </c>
      <c r="H189" s="9">
        <v>43139</v>
      </c>
      <c r="I189" s="9">
        <v>43125</v>
      </c>
      <c r="J189" s="10">
        <v>11.326000000000001</v>
      </c>
      <c r="K189" s="11">
        <v>130971</v>
      </c>
      <c r="L189" s="5" t="s">
        <v>1356</v>
      </c>
      <c r="M189" s="5" t="s">
        <v>1357</v>
      </c>
      <c r="N189" s="5" t="s">
        <v>1358</v>
      </c>
      <c r="O189" s="8" t="s">
        <v>1340</v>
      </c>
      <c r="P189" s="6" t="s">
        <v>1341</v>
      </c>
      <c r="Q189" s="5" t="s">
        <v>1342</v>
      </c>
      <c r="R189" s="12" t="s">
        <v>2033</v>
      </c>
      <c r="S189" s="5" t="s">
        <v>2034</v>
      </c>
      <c r="T189" s="5" t="s">
        <v>2035</v>
      </c>
      <c r="U189" s="5" t="s">
        <v>1509</v>
      </c>
      <c r="V189" s="6" t="s">
        <v>1538</v>
      </c>
      <c r="W189" s="5" t="s">
        <v>1539</v>
      </c>
      <c r="X189" s="13" t="str">
        <f>IF(S189=Console!$B$5,MAX($X$1:X188)+1,"")</f>
        <v/>
      </c>
    </row>
    <row r="190" spans="1:24" x14ac:dyDescent="0.55000000000000004">
      <c r="A190" s="4">
        <v>3319503</v>
      </c>
      <c r="B190" s="5" t="s">
        <v>1332</v>
      </c>
      <c r="C190" s="5" t="s">
        <v>2036</v>
      </c>
      <c r="D190" s="6" t="s">
        <v>1334</v>
      </c>
      <c r="E190" s="5" t="s">
        <v>2037</v>
      </c>
      <c r="F190" s="7">
        <v>20</v>
      </c>
      <c r="G190" s="8" t="s">
        <v>1990</v>
      </c>
      <c r="H190" s="9">
        <v>43146</v>
      </c>
      <c r="I190" s="9">
        <v>43125</v>
      </c>
      <c r="J190" s="10">
        <v>20</v>
      </c>
      <c r="K190" s="11">
        <v>299886</v>
      </c>
      <c r="L190" s="5" t="s">
        <v>1337</v>
      </c>
      <c r="M190" s="5" t="s">
        <v>1338</v>
      </c>
      <c r="N190" s="5" t="s">
        <v>1339</v>
      </c>
      <c r="O190" s="8" t="s">
        <v>1340</v>
      </c>
      <c r="P190" s="6" t="s">
        <v>1341</v>
      </c>
      <c r="Q190" s="5" t="s">
        <v>1342</v>
      </c>
      <c r="R190" s="12" t="s">
        <v>2037</v>
      </c>
      <c r="S190" s="5" t="s">
        <v>2038</v>
      </c>
      <c r="T190" s="5" t="s">
        <v>2036</v>
      </c>
      <c r="U190" s="5" t="s">
        <v>2039</v>
      </c>
      <c r="V190" s="6" t="s">
        <v>2040</v>
      </c>
      <c r="W190" s="5" t="s">
        <v>2041</v>
      </c>
      <c r="X190" s="13" t="str">
        <f>IF(S190=Console!$B$5,MAX($X$1:X189)+1,"")</f>
        <v/>
      </c>
    </row>
    <row r="191" spans="1:24" x14ac:dyDescent="0.55000000000000004">
      <c r="A191" s="4">
        <v>3320097</v>
      </c>
      <c r="B191" s="5" t="s">
        <v>1332</v>
      </c>
      <c r="C191" s="5" t="s">
        <v>2042</v>
      </c>
      <c r="D191" s="6" t="s">
        <v>1334</v>
      </c>
      <c r="E191" s="5" t="s">
        <v>2043</v>
      </c>
      <c r="F191" s="7">
        <v>13.97</v>
      </c>
      <c r="G191" s="8" t="s">
        <v>1350</v>
      </c>
      <c r="H191" s="9">
        <v>43159</v>
      </c>
      <c r="I191" s="9">
        <v>43129</v>
      </c>
      <c r="J191" s="10">
        <v>13.97</v>
      </c>
      <c r="K191" s="11">
        <v>299886</v>
      </c>
      <c r="L191" s="5" t="s">
        <v>1356</v>
      </c>
      <c r="M191" s="5" t="s">
        <v>1357</v>
      </c>
      <c r="N191" s="5" t="s">
        <v>1358</v>
      </c>
      <c r="O191" s="8" t="s">
        <v>1340</v>
      </c>
      <c r="P191" s="6" t="s">
        <v>1341</v>
      </c>
      <c r="Q191" s="5" t="s">
        <v>1342</v>
      </c>
      <c r="R191" s="12" t="s">
        <v>2043</v>
      </c>
      <c r="S191" s="5" t="s">
        <v>2044</v>
      </c>
      <c r="T191" s="5" t="s">
        <v>2045</v>
      </c>
      <c r="U191" s="5" t="s">
        <v>1509</v>
      </c>
      <c r="V191" s="6" t="s">
        <v>1346</v>
      </c>
      <c r="W191" s="5" t="s">
        <v>1347</v>
      </c>
      <c r="X191" s="13" t="str">
        <f>IF(S191=Console!$B$5,MAX($X$1:X190)+1,"")</f>
        <v/>
      </c>
    </row>
    <row r="192" spans="1:24" x14ac:dyDescent="0.55000000000000004">
      <c r="A192" s="4">
        <v>3316370</v>
      </c>
      <c r="B192" s="5" t="s">
        <v>1332</v>
      </c>
      <c r="C192" s="5" t="s">
        <v>2046</v>
      </c>
      <c r="D192" s="6" t="s">
        <v>1334</v>
      </c>
      <c r="E192" s="5" t="s">
        <v>2047</v>
      </c>
      <c r="F192" s="7">
        <v>522</v>
      </c>
      <c r="G192" s="8" t="s">
        <v>1336</v>
      </c>
      <c r="H192" s="9">
        <v>43136</v>
      </c>
      <c r="I192" s="9">
        <v>43124</v>
      </c>
      <c r="J192" s="10">
        <v>522</v>
      </c>
      <c r="K192" s="11">
        <v>337349</v>
      </c>
      <c r="L192" s="5" t="s">
        <v>1337</v>
      </c>
      <c r="M192" s="5" t="s">
        <v>1338</v>
      </c>
      <c r="N192" s="5" t="s">
        <v>1339</v>
      </c>
      <c r="O192" s="8" t="s">
        <v>1340</v>
      </c>
      <c r="P192" s="6" t="s">
        <v>1341</v>
      </c>
      <c r="Q192" s="5" t="s">
        <v>1342</v>
      </c>
      <c r="R192" s="12" t="s">
        <v>2047</v>
      </c>
      <c r="S192" s="5" t="s">
        <v>2048</v>
      </c>
      <c r="T192" s="5" t="s">
        <v>2049</v>
      </c>
      <c r="U192" s="5" t="s">
        <v>1345</v>
      </c>
      <c r="V192" s="6" t="s">
        <v>1530</v>
      </c>
      <c r="W192" s="5" t="s">
        <v>1531</v>
      </c>
      <c r="X192" s="13" t="str">
        <f>IF(S192=Console!$B$5,MAX($X$1:X191)+1,"")</f>
        <v/>
      </c>
    </row>
    <row r="193" spans="1:24" x14ac:dyDescent="0.55000000000000004">
      <c r="A193" s="4">
        <v>3320483</v>
      </c>
      <c r="B193" s="5" t="s">
        <v>1332</v>
      </c>
      <c r="C193" s="5" t="s">
        <v>2050</v>
      </c>
      <c r="D193" s="6" t="s">
        <v>1334</v>
      </c>
      <c r="E193" s="5" t="s">
        <v>2051</v>
      </c>
      <c r="F193" s="7">
        <v>50</v>
      </c>
      <c r="G193" s="8" t="s">
        <v>1336</v>
      </c>
      <c r="H193" s="9">
        <v>43140</v>
      </c>
      <c r="I193" s="9">
        <v>43131</v>
      </c>
      <c r="J193" s="10">
        <v>50</v>
      </c>
      <c r="K193" s="11">
        <v>337349</v>
      </c>
      <c r="L193" s="5" t="s">
        <v>1337</v>
      </c>
      <c r="M193" s="5" t="s">
        <v>1338</v>
      </c>
      <c r="N193" s="5" t="s">
        <v>1339</v>
      </c>
      <c r="O193" s="8" t="s">
        <v>1340</v>
      </c>
      <c r="P193" s="6" t="s">
        <v>6</v>
      </c>
      <c r="Q193" s="5" t="s">
        <v>1470</v>
      </c>
      <c r="R193" s="12" t="s">
        <v>2051</v>
      </c>
      <c r="S193" s="5" t="s">
        <v>2052</v>
      </c>
      <c r="T193" s="5" t="s">
        <v>2053</v>
      </c>
      <c r="U193" s="5" t="s">
        <v>2054</v>
      </c>
      <c r="V193" s="6" t="s">
        <v>2055</v>
      </c>
      <c r="W193" s="5" t="s">
        <v>2056</v>
      </c>
      <c r="X193" s="13" t="str">
        <f>IF(S193=Console!$B$5,MAX($X$1:X192)+1,"")</f>
        <v/>
      </c>
    </row>
    <row r="194" spans="1:24" x14ac:dyDescent="0.55000000000000004">
      <c r="A194" s="4">
        <v>3315007</v>
      </c>
      <c r="B194" s="5" t="s">
        <v>1332</v>
      </c>
      <c r="C194" s="5" t="s">
        <v>2057</v>
      </c>
      <c r="D194" s="6" t="s">
        <v>1334</v>
      </c>
      <c r="E194" s="5" t="s">
        <v>2058</v>
      </c>
      <c r="F194" s="7">
        <v>5.5</v>
      </c>
      <c r="G194" s="8" t="s">
        <v>1350</v>
      </c>
      <c r="H194" s="9">
        <v>43160</v>
      </c>
      <c r="I194" s="9">
        <v>43160</v>
      </c>
      <c r="J194" s="10">
        <v>5.5</v>
      </c>
      <c r="K194" s="11">
        <v>57493</v>
      </c>
      <c r="L194" s="5" t="s">
        <v>1356</v>
      </c>
      <c r="M194" s="5" t="s">
        <v>1357</v>
      </c>
      <c r="N194" s="5" t="s">
        <v>1358</v>
      </c>
      <c r="O194" s="8" t="s">
        <v>1340</v>
      </c>
      <c r="P194" s="6" t="s">
        <v>1341</v>
      </c>
      <c r="Q194" s="5" t="s">
        <v>1342</v>
      </c>
      <c r="R194" s="12" t="s">
        <v>23</v>
      </c>
      <c r="S194" s="5" t="s">
        <v>26</v>
      </c>
      <c r="T194" s="5" t="s">
        <v>24</v>
      </c>
      <c r="U194" s="5" t="s">
        <v>1361</v>
      </c>
      <c r="V194" s="6" t="s">
        <v>1806</v>
      </c>
      <c r="W194" s="5" t="s">
        <v>1807</v>
      </c>
      <c r="X194" s="13">
        <f>IF(S194=Console!$B$5,MAX($X$1:X193)+1,"")</f>
        <v>3</v>
      </c>
    </row>
    <row r="195" spans="1:24" x14ac:dyDescent="0.55000000000000004">
      <c r="A195" s="4">
        <v>3320176</v>
      </c>
      <c r="B195" s="5" t="s">
        <v>1332</v>
      </c>
      <c r="C195" s="5" t="s">
        <v>2059</v>
      </c>
      <c r="D195" s="6" t="s">
        <v>1334</v>
      </c>
      <c r="E195" s="5" t="s">
        <v>2060</v>
      </c>
      <c r="F195" s="7">
        <v>905</v>
      </c>
      <c r="G195" s="8" t="s">
        <v>2061</v>
      </c>
      <c r="H195" s="9">
        <v>43144</v>
      </c>
      <c r="I195" s="9">
        <v>43130</v>
      </c>
      <c r="J195" s="10">
        <v>905</v>
      </c>
      <c r="K195" s="11">
        <v>11507</v>
      </c>
      <c r="L195" s="5" t="s">
        <v>1337</v>
      </c>
      <c r="M195" s="5" t="s">
        <v>1338</v>
      </c>
      <c r="N195" s="5" t="s">
        <v>1733</v>
      </c>
      <c r="O195" s="8" t="s">
        <v>1340</v>
      </c>
      <c r="P195" s="6" t="s">
        <v>1341</v>
      </c>
      <c r="Q195" s="5" t="s">
        <v>1342</v>
      </c>
      <c r="R195" s="12" t="s">
        <v>2060</v>
      </c>
      <c r="S195" s="5" t="s">
        <v>2062</v>
      </c>
      <c r="T195" s="5" t="s">
        <v>2063</v>
      </c>
      <c r="U195" s="5" t="s">
        <v>2064</v>
      </c>
      <c r="V195" s="6" t="s">
        <v>1477</v>
      </c>
      <c r="W195" s="5" t="s">
        <v>1478</v>
      </c>
      <c r="X195" s="13" t="str">
        <f>IF(S195=Console!$B$5,MAX($X$1:X194)+1,"")</f>
        <v/>
      </c>
    </row>
    <row r="196" spans="1:24" x14ac:dyDescent="0.55000000000000004">
      <c r="A196" s="4">
        <v>3320741</v>
      </c>
      <c r="B196" s="5" t="s">
        <v>1332</v>
      </c>
      <c r="C196" s="5" t="s">
        <v>2065</v>
      </c>
      <c r="D196" s="6" t="s">
        <v>1334</v>
      </c>
      <c r="E196" s="5" t="s">
        <v>2066</v>
      </c>
      <c r="F196" s="7">
        <v>4</v>
      </c>
      <c r="G196" s="8" t="s">
        <v>1990</v>
      </c>
      <c r="H196" s="9">
        <v>43150</v>
      </c>
      <c r="I196" s="9">
        <v>43150</v>
      </c>
      <c r="J196" s="10">
        <v>4</v>
      </c>
      <c r="K196" s="11">
        <v>11453</v>
      </c>
      <c r="L196" s="5" t="s">
        <v>1337</v>
      </c>
      <c r="M196" s="5" t="s">
        <v>1338</v>
      </c>
      <c r="N196" s="5" t="s">
        <v>1733</v>
      </c>
      <c r="O196" s="8" t="s">
        <v>1340</v>
      </c>
      <c r="P196" s="6" t="s">
        <v>1341</v>
      </c>
      <c r="Q196" s="5" t="s">
        <v>1342</v>
      </c>
      <c r="R196" s="12" t="s">
        <v>2066</v>
      </c>
      <c r="S196" s="5" t="s">
        <v>2067</v>
      </c>
      <c r="T196" s="5" t="s">
        <v>2068</v>
      </c>
      <c r="U196" s="5" t="s">
        <v>2069</v>
      </c>
      <c r="V196" s="6" t="s">
        <v>1517</v>
      </c>
      <c r="W196" s="5" t="s">
        <v>1518</v>
      </c>
      <c r="X196" s="13" t="str">
        <f>IF(S196=Console!$B$5,MAX($X$1:X195)+1,"")</f>
        <v/>
      </c>
    </row>
    <row r="197" spans="1:24" x14ac:dyDescent="0.55000000000000004">
      <c r="A197" s="4">
        <v>3320739</v>
      </c>
      <c r="B197" s="5" t="s">
        <v>1332</v>
      </c>
      <c r="C197" s="5" t="s">
        <v>2070</v>
      </c>
      <c r="D197" s="6" t="s">
        <v>1334</v>
      </c>
      <c r="E197" s="5" t="s">
        <v>2071</v>
      </c>
      <c r="F197" s="7">
        <v>12</v>
      </c>
      <c r="G197" s="8" t="s">
        <v>1990</v>
      </c>
      <c r="H197" s="9">
        <v>43150</v>
      </c>
      <c r="I197" s="9">
        <v>43150</v>
      </c>
      <c r="J197" s="10">
        <v>12</v>
      </c>
      <c r="K197" s="11">
        <v>11453</v>
      </c>
      <c r="L197" s="5" t="s">
        <v>1337</v>
      </c>
      <c r="M197" s="5" t="s">
        <v>1338</v>
      </c>
      <c r="N197" s="5" t="s">
        <v>1733</v>
      </c>
      <c r="O197" s="8" t="s">
        <v>1340</v>
      </c>
      <c r="P197" s="6" t="s">
        <v>1341</v>
      </c>
      <c r="Q197" s="5" t="s">
        <v>1342</v>
      </c>
      <c r="R197" s="12" t="s">
        <v>2071</v>
      </c>
      <c r="S197" s="5" t="s">
        <v>2072</v>
      </c>
      <c r="T197" s="5" t="s">
        <v>2073</v>
      </c>
      <c r="U197" s="5" t="s">
        <v>2069</v>
      </c>
      <c r="V197" s="6" t="s">
        <v>1517</v>
      </c>
      <c r="W197" s="5" t="s">
        <v>1518</v>
      </c>
      <c r="X197" s="13" t="str">
        <f>IF(S197=Console!$B$5,MAX($X$1:X196)+1,"")</f>
        <v/>
      </c>
    </row>
    <row r="198" spans="1:24" x14ac:dyDescent="0.55000000000000004">
      <c r="A198" s="4">
        <v>3320740</v>
      </c>
      <c r="B198" s="5" t="s">
        <v>1332</v>
      </c>
      <c r="C198" s="5" t="s">
        <v>2074</v>
      </c>
      <c r="D198" s="6" t="s">
        <v>1334</v>
      </c>
      <c r="E198" s="5" t="s">
        <v>2075</v>
      </c>
      <c r="F198" s="7">
        <v>5</v>
      </c>
      <c r="G198" s="8" t="s">
        <v>1990</v>
      </c>
      <c r="H198" s="9">
        <v>43150</v>
      </c>
      <c r="I198" s="9">
        <v>43150</v>
      </c>
      <c r="J198" s="10">
        <v>5</v>
      </c>
      <c r="K198" s="11">
        <v>11453</v>
      </c>
      <c r="L198" s="5" t="s">
        <v>1337</v>
      </c>
      <c r="M198" s="5" t="s">
        <v>1338</v>
      </c>
      <c r="N198" s="5" t="s">
        <v>1733</v>
      </c>
      <c r="O198" s="8" t="s">
        <v>1340</v>
      </c>
      <c r="P198" s="6" t="s">
        <v>1341</v>
      </c>
      <c r="Q198" s="5" t="s">
        <v>1342</v>
      </c>
      <c r="R198" s="12" t="s">
        <v>2075</v>
      </c>
      <c r="S198" s="5" t="s">
        <v>2076</v>
      </c>
      <c r="T198" s="5" t="s">
        <v>2077</v>
      </c>
      <c r="U198" s="5" t="s">
        <v>2069</v>
      </c>
      <c r="V198" s="6" t="s">
        <v>1517</v>
      </c>
      <c r="W198" s="5" t="s">
        <v>1518</v>
      </c>
      <c r="X198" s="13" t="str">
        <f>IF(S198=Console!$B$5,MAX($X$1:X197)+1,"")</f>
        <v/>
      </c>
    </row>
    <row r="199" spans="1:24" x14ac:dyDescent="0.55000000000000004">
      <c r="A199" s="4">
        <v>3318767</v>
      </c>
      <c r="B199" s="5" t="s">
        <v>1332</v>
      </c>
      <c r="C199" s="5" t="s">
        <v>2078</v>
      </c>
      <c r="D199" s="6" t="s">
        <v>1334</v>
      </c>
      <c r="E199" s="5" t="s">
        <v>2079</v>
      </c>
      <c r="F199" s="7">
        <v>292</v>
      </c>
      <c r="G199" s="8" t="s">
        <v>1336</v>
      </c>
      <c r="H199" s="9">
        <v>43157</v>
      </c>
      <c r="I199" s="9">
        <v>43122</v>
      </c>
      <c r="J199" s="10">
        <v>292</v>
      </c>
      <c r="K199" s="11">
        <v>11507</v>
      </c>
      <c r="L199" s="5" t="s">
        <v>1337</v>
      </c>
      <c r="M199" s="5" t="s">
        <v>1338</v>
      </c>
      <c r="N199" s="5" t="s">
        <v>1339</v>
      </c>
      <c r="O199" s="8" t="s">
        <v>1340</v>
      </c>
      <c r="P199" s="6" t="s">
        <v>1341</v>
      </c>
      <c r="Q199" s="5" t="s">
        <v>1342</v>
      </c>
      <c r="R199" s="12" t="s">
        <v>2079</v>
      </c>
      <c r="S199" s="5" t="s">
        <v>2080</v>
      </c>
      <c r="T199" s="5" t="s">
        <v>2081</v>
      </c>
      <c r="U199" s="5" t="s">
        <v>2082</v>
      </c>
      <c r="V199" s="6" t="s">
        <v>2083</v>
      </c>
      <c r="W199" s="5" t="s">
        <v>2084</v>
      </c>
      <c r="X199" s="13" t="str">
        <f>IF(S199=Console!$B$5,MAX($X$1:X198)+1,"")</f>
        <v/>
      </c>
    </row>
    <row r="200" spans="1:24" x14ac:dyDescent="0.55000000000000004">
      <c r="A200" s="4">
        <v>3318760</v>
      </c>
      <c r="B200" s="5" t="s">
        <v>1332</v>
      </c>
      <c r="C200" s="5" t="s">
        <v>2085</v>
      </c>
      <c r="D200" s="6" t="s">
        <v>1334</v>
      </c>
      <c r="E200" s="5" t="s">
        <v>2086</v>
      </c>
      <c r="F200" s="7">
        <v>50</v>
      </c>
      <c r="G200" s="8" t="s">
        <v>1336</v>
      </c>
      <c r="H200" s="9">
        <v>43157</v>
      </c>
      <c r="I200" s="9">
        <v>43122</v>
      </c>
      <c r="J200" s="10">
        <v>50</v>
      </c>
      <c r="K200" s="11">
        <v>11507</v>
      </c>
      <c r="L200" s="5" t="s">
        <v>1337</v>
      </c>
      <c r="M200" s="5" t="s">
        <v>1338</v>
      </c>
      <c r="N200" s="5" t="s">
        <v>1339</v>
      </c>
      <c r="O200" s="8" t="s">
        <v>1340</v>
      </c>
      <c r="P200" s="6" t="s">
        <v>1341</v>
      </c>
      <c r="Q200" s="5" t="s">
        <v>1342</v>
      </c>
      <c r="R200" s="12" t="s">
        <v>2086</v>
      </c>
      <c r="S200" s="5" t="s">
        <v>2087</v>
      </c>
      <c r="T200" s="5" t="s">
        <v>2081</v>
      </c>
      <c r="U200" s="5" t="s">
        <v>2088</v>
      </c>
      <c r="V200" s="6" t="s">
        <v>2083</v>
      </c>
      <c r="W200" s="5" t="s">
        <v>2084</v>
      </c>
      <c r="X200" s="13" t="str">
        <f>IF(S200=Console!$B$5,MAX($X$1:X199)+1,"")</f>
        <v/>
      </c>
    </row>
    <row r="201" spans="1:24" x14ac:dyDescent="0.55000000000000004">
      <c r="A201" s="4">
        <v>3320125</v>
      </c>
      <c r="B201" s="5" t="s">
        <v>1332</v>
      </c>
      <c r="C201" s="5" t="s">
        <v>2089</v>
      </c>
      <c r="D201" s="6" t="s">
        <v>1334</v>
      </c>
      <c r="E201" s="5" t="s">
        <v>2090</v>
      </c>
      <c r="F201" s="7">
        <v>160</v>
      </c>
      <c r="G201" s="8" t="s">
        <v>1336</v>
      </c>
      <c r="H201" s="9">
        <v>43157</v>
      </c>
      <c r="I201" s="9">
        <v>43131</v>
      </c>
      <c r="J201" s="10">
        <v>160</v>
      </c>
      <c r="K201" s="11">
        <v>337349</v>
      </c>
      <c r="L201" s="5" t="s">
        <v>1337</v>
      </c>
      <c r="M201" s="5" t="s">
        <v>1338</v>
      </c>
      <c r="N201" s="5" t="s">
        <v>1339</v>
      </c>
      <c r="O201" s="8" t="s">
        <v>1340</v>
      </c>
      <c r="P201" s="6" t="s">
        <v>1341</v>
      </c>
      <c r="Q201" s="5" t="s">
        <v>1342</v>
      </c>
      <c r="R201" s="12" t="s">
        <v>2090</v>
      </c>
      <c r="S201" s="5" t="s">
        <v>2091</v>
      </c>
      <c r="T201" s="5" t="s">
        <v>2092</v>
      </c>
      <c r="U201" s="5" t="s">
        <v>2093</v>
      </c>
      <c r="V201" s="6" t="s">
        <v>1530</v>
      </c>
      <c r="W201" s="5" t="s">
        <v>1531</v>
      </c>
      <c r="X201" s="13" t="str">
        <f>IF(S201=Console!$B$5,MAX($X$1:X200)+1,"")</f>
        <v/>
      </c>
    </row>
    <row r="202" spans="1:24" x14ac:dyDescent="0.55000000000000004">
      <c r="A202" s="4">
        <v>3270662</v>
      </c>
      <c r="B202" s="5" t="s">
        <v>1332</v>
      </c>
      <c r="C202" s="5" t="s">
        <v>2094</v>
      </c>
      <c r="D202" s="6" t="s">
        <v>1334</v>
      </c>
      <c r="E202" s="5" t="s">
        <v>2095</v>
      </c>
      <c r="F202" s="7">
        <v>6.1529999999999996</v>
      </c>
      <c r="G202" s="8" t="s">
        <v>1350</v>
      </c>
      <c r="H202" s="9">
        <v>43146</v>
      </c>
      <c r="I202" s="9">
        <v>43124</v>
      </c>
      <c r="J202" s="10">
        <v>6.1529999999999996</v>
      </c>
      <c r="K202" s="11">
        <v>52900</v>
      </c>
      <c r="L202" s="5" t="s">
        <v>1950</v>
      </c>
      <c r="M202" s="5" t="s">
        <v>1951</v>
      </c>
      <c r="N202" s="5" t="s">
        <v>1952</v>
      </c>
      <c r="O202" s="8" t="s">
        <v>1340</v>
      </c>
      <c r="P202" s="6" t="s">
        <v>1341</v>
      </c>
      <c r="Q202" s="5" t="s">
        <v>1342</v>
      </c>
      <c r="R202" s="12" t="s">
        <v>2095</v>
      </c>
      <c r="S202" s="5" t="s">
        <v>2096</v>
      </c>
      <c r="T202" s="5" t="s">
        <v>2097</v>
      </c>
      <c r="U202" s="5" t="s">
        <v>1961</v>
      </c>
      <c r="V202" s="6" t="s">
        <v>1530</v>
      </c>
      <c r="W202" s="5" t="s">
        <v>1531</v>
      </c>
      <c r="X202" s="13" t="str">
        <f>IF(S202=Console!$B$5,MAX($X$1:X201)+1,"")</f>
        <v/>
      </c>
    </row>
    <row r="203" spans="1:24" x14ac:dyDescent="0.55000000000000004">
      <c r="A203" s="4">
        <v>3320577</v>
      </c>
      <c r="B203" s="5" t="s">
        <v>1332</v>
      </c>
      <c r="C203" s="5" t="s">
        <v>2098</v>
      </c>
      <c r="D203" s="6" t="s">
        <v>1334</v>
      </c>
      <c r="E203" s="5" t="s">
        <v>2099</v>
      </c>
      <c r="F203" s="7">
        <v>3.29</v>
      </c>
      <c r="G203" s="8" t="s">
        <v>1350</v>
      </c>
      <c r="H203" s="9">
        <v>43168</v>
      </c>
      <c r="I203" s="9">
        <v>43168</v>
      </c>
      <c r="J203" s="10">
        <v>3.29</v>
      </c>
      <c r="K203" s="11">
        <v>57493</v>
      </c>
      <c r="L203" s="5" t="s">
        <v>1356</v>
      </c>
      <c r="M203" s="5" t="s">
        <v>1357</v>
      </c>
      <c r="N203" s="5" t="s">
        <v>1358</v>
      </c>
      <c r="O203" s="8" t="s">
        <v>1340</v>
      </c>
      <c r="P203" s="6" t="s">
        <v>1341</v>
      </c>
      <c r="Q203" s="5" t="s">
        <v>1342</v>
      </c>
      <c r="R203" s="12" t="s">
        <v>2099</v>
      </c>
      <c r="S203" s="5" t="s">
        <v>2100</v>
      </c>
      <c r="T203" s="5" t="s">
        <v>2101</v>
      </c>
      <c r="U203" s="5" t="s">
        <v>1361</v>
      </c>
      <c r="V203" s="6" t="s">
        <v>1393</v>
      </c>
      <c r="W203" s="5" t="s">
        <v>1394</v>
      </c>
      <c r="X203" s="13" t="str">
        <f>IF(S203=Console!$B$5,MAX($X$1:X202)+1,"")</f>
        <v/>
      </c>
    </row>
    <row r="204" spans="1:24" x14ac:dyDescent="0.55000000000000004">
      <c r="A204" s="4">
        <v>3319126</v>
      </c>
      <c r="B204" s="5" t="s">
        <v>1332</v>
      </c>
      <c r="C204" s="5" t="s">
        <v>2102</v>
      </c>
      <c r="D204" s="6" t="s">
        <v>1334</v>
      </c>
      <c r="E204" s="5" t="s">
        <v>2103</v>
      </c>
      <c r="F204" s="7">
        <v>181</v>
      </c>
      <c r="G204" s="8" t="s">
        <v>1336</v>
      </c>
      <c r="H204" s="9">
        <v>43159</v>
      </c>
      <c r="I204" s="9">
        <v>43123</v>
      </c>
      <c r="J204" s="10">
        <v>181</v>
      </c>
      <c r="K204" s="11">
        <v>11507</v>
      </c>
      <c r="L204" s="5" t="s">
        <v>1337</v>
      </c>
      <c r="M204" s="5" t="s">
        <v>1338</v>
      </c>
      <c r="N204" s="5" t="s">
        <v>1339</v>
      </c>
      <c r="O204" s="8" t="s">
        <v>1340</v>
      </c>
      <c r="P204" s="6" t="s">
        <v>1341</v>
      </c>
      <c r="Q204" s="5" t="s">
        <v>1342</v>
      </c>
      <c r="R204" s="12" t="s">
        <v>2103</v>
      </c>
      <c r="S204" s="5" t="s">
        <v>2104</v>
      </c>
      <c r="T204" s="5" t="s">
        <v>2105</v>
      </c>
      <c r="U204" s="5" t="s">
        <v>1725</v>
      </c>
      <c r="V204" s="6" t="s">
        <v>1726</v>
      </c>
      <c r="W204" s="5" t="s">
        <v>1727</v>
      </c>
      <c r="X204" s="13" t="str">
        <f>IF(S204=Console!$B$5,MAX($X$1:X203)+1,"")</f>
        <v/>
      </c>
    </row>
    <row r="205" spans="1:24" x14ac:dyDescent="0.55000000000000004">
      <c r="A205" s="4">
        <v>3321332</v>
      </c>
      <c r="B205" s="5" t="s">
        <v>1332</v>
      </c>
      <c r="C205" s="5" t="s">
        <v>2106</v>
      </c>
      <c r="D205" s="6" t="s">
        <v>1334</v>
      </c>
      <c r="E205" s="5" t="s">
        <v>2107</v>
      </c>
      <c r="F205" s="7">
        <v>65</v>
      </c>
      <c r="G205" s="8" t="s">
        <v>1336</v>
      </c>
      <c r="H205" s="9">
        <v>43139</v>
      </c>
      <c r="I205" s="9">
        <v>43133</v>
      </c>
      <c r="J205" s="10">
        <v>65</v>
      </c>
      <c r="K205" s="11">
        <v>28861</v>
      </c>
      <c r="L205" s="5" t="s">
        <v>1337</v>
      </c>
      <c r="M205" s="5" t="s">
        <v>1338</v>
      </c>
      <c r="N205" s="5" t="s">
        <v>1339</v>
      </c>
      <c r="O205" s="8" t="s">
        <v>1340</v>
      </c>
      <c r="P205" s="6" t="s">
        <v>1341</v>
      </c>
      <c r="Q205" s="5" t="s">
        <v>1342</v>
      </c>
      <c r="R205" s="12" t="s">
        <v>2107</v>
      </c>
      <c r="S205" s="5" t="s">
        <v>2108</v>
      </c>
      <c r="T205" s="5" t="s">
        <v>2109</v>
      </c>
      <c r="U205" s="5" t="s">
        <v>2110</v>
      </c>
      <c r="V205" s="6" t="s">
        <v>1538</v>
      </c>
      <c r="W205" s="5" t="s">
        <v>1539</v>
      </c>
      <c r="X205" s="13" t="str">
        <f>IF(S205=Console!$B$5,MAX($X$1:X204)+1,"")</f>
        <v/>
      </c>
    </row>
    <row r="206" spans="1:24" x14ac:dyDescent="0.55000000000000004">
      <c r="A206" s="4">
        <v>3319538</v>
      </c>
      <c r="B206" s="5" t="s">
        <v>1332</v>
      </c>
      <c r="C206" s="5" t="s">
        <v>2111</v>
      </c>
      <c r="D206" s="6" t="s">
        <v>1334</v>
      </c>
      <c r="E206" s="5" t="s">
        <v>2112</v>
      </c>
      <c r="F206" s="7">
        <v>22</v>
      </c>
      <c r="G206" s="8" t="s">
        <v>1336</v>
      </c>
      <c r="H206" s="9">
        <v>43140</v>
      </c>
      <c r="I206" s="9">
        <v>43131</v>
      </c>
      <c r="J206" s="10">
        <v>22</v>
      </c>
      <c r="K206" s="11">
        <v>337349</v>
      </c>
      <c r="L206" s="5" t="s">
        <v>1337</v>
      </c>
      <c r="M206" s="5" t="s">
        <v>1338</v>
      </c>
      <c r="N206" s="5" t="s">
        <v>1339</v>
      </c>
      <c r="O206" s="8" t="s">
        <v>1340</v>
      </c>
      <c r="P206" s="6" t="s">
        <v>1341</v>
      </c>
      <c r="Q206" s="5" t="s">
        <v>1342</v>
      </c>
      <c r="R206" s="12" t="s">
        <v>2112</v>
      </c>
      <c r="S206" s="5" t="s">
        <v>2113</v>
      </c>
      <c r="T206" s="5" t="s">
        <v>2053</v>
      </c>
      <c r="U206" s="5" t="s">
        <v>2114</v>
      </c>
      <c r="V206" s="6" t="s">
        <v>2055</v>
      </c>
      <c r="W206" s="5" t="s">
        <v>2056</v>
      </c>
      <c r="X206" s="13" t="str">
        <f>IF(S206=Console!$B$5,MAX($X$1:X205)+1,"")</f>
        <v/>
      </c>
    </row>
    <row r="207" spans="1:24" x14ac:dyDescent="0.55000000000000004">
      <c r="A207" s="4">
        <v>3320148</v>
      </c>
      <c r="B207" s="5" t="s">
        <v>1332</v>
      </c>
      <c r="C207" s="5" t="s">
        <v>2115</v>
      </c>
      <c r="D207" s="6" t="s">
        <v>1334</v>
      </c>
      <c r="E207" s="5" t="s">
        <v>2116</v>
      </c>
      <c r="F207" s="7">
        <v>58</v>
      </c>
      <c r="G207" s="8" t="s">
        <v>1350</v>
      </c>
      <c r="H207" s="9">
        <v>43159</v>
      </c>
      <c r="I207" s="9">
        <v>43159</v>
      </c>
      <c r="J207" s="10">
        <v>58</v>
      </c>
      <c r="K207" s="11">
        <v>52900</v>
      </c>
      <c r="L207" s="5" t="s">
        <v>1356</v>
      </c>
      <c r="M207" s="5" t="s">
        <v>2117</v>
      </c>
      <c r="N207" s="5" t="s">
        <v>1358</v>
      </c>
      <c r="O207" s="8" t="s">
        <v>1340</v>
      </c>
      <c r="P207" s="6" t="s">
        <v>1341</v>
      </c>
      <c r="Q207" s="5" t="s">
        <v>1342</v>
      </c>
      <c r="R207" s="12" t="s">
        <v>2116</v>
      </c>
      <c r="S207" s="5" t="s">
        <v>2118</v>
      </c>
      <c r="T207" s="5" t="s">
        <v>2119</v>
      </c>
      <c r="U207" s="5" t="s">
        <v>2120</v>
      </c>
      <c r="V207" s="6" t="s">
        <v>2121</v>
      </c>
      <c r="W207" s="5" t="s">
        <v>2122</v>
      </c>
      <c r="X207" s="13" t="str">
        <f>IF(S207=Console!$B$5,MAX($X$1:X206)+1,"")</f>
        <v/>
      </c>
    </row>
    <row r="208" spans="1:24" x14ac:dyDescent="0.55000000000000004">
      <c r="A208" s="4">
        <v>3320404</v>
      </c>
      <c r="B208" s="5" t="s">
        <v>1332</v>
      </c>
      <c r="C208" s="5" t="s">
        <v>2123</v>
      </c>
      <c r="D208" s="6" t="s">
        <v>1334</v>
      </c>
      <c r="E208" s="5" t="s">
        <v>2124</v>
      </c>
      <c r="F208" s="7">
        <v>100</v>
      </c>
      <c r="G208" s="8" t="s">
        <v>1336</v>
      </c>
      <c r="H208" s="9">
        <v>43151</v>
      </c>
      <c r="I208" s="9">
        <v>43133</v>
      </c>
      <c r="J208" s="10">
        <v>100</v>
      </c>
      <c r="K208" s="11">
        <v>337349</v>
      </c>
      <c r="L208" s="5" t="s">
        <v>1337</v>
      </c>
      <c r="M208" s="5" t="s">
        <v>1338</v>
      </c>
      <c r="N208" s="5" t="s">
        <v>1339</v>
      </c>
      <c r="O208" s="8" t="s">
        <v>1340</v>
      </c>
      <c r="P208" s="6" t="s">
        <v>1341</v>
      </c>
      <c r="Q208" s="5" t="s">
        <v>1342</v>
      </c>
      <c r="R208" s="12" t="s">
        <v>2124</v>
      </c>
      <c r="S208" s="5" t="s">
        <v>2125</v>
      </c>
      <c r="T208" s="5" t="s">
        <v>2126</v>
      </c>
      <c r="U208" s="5" t="s">
        <v>1345</v>
      </c>
      <c r="V208" s="6" t="s">
        <v>1538</v>
      </c>
      <c r="W208" s="5" t="s">
        <v>1539</v>
      </c>
      <c r="X208" s="13" t="str">
        <f>IF(S208=Console!$B$5,MAX($X$1:X207)+1,"")</f>
        <v/>
      </c>
    </row>
    <row r="209" spans="1:24" x14ac:dyDescent="0.55000000000000004">
      <c r="A209" s="4">
        <v>3320523</v>
      </c>
      <c r="B209" s="5" t="s">
        <v>1332</v>
      </c>
      <c r="C209" s="5" t="s">
        <v>937</v>
      </c>
      <c r="D209" s="6" t="s">
        <v>1334</v>
      </c>
      <c r="E209" s="5" t="s">
        <v>936</v>
      </c>
      <c r="F209" s="7">
        <v>66</v>
      </c>
      <c r="G209" s="8" t="s">
        <v>1350</v>
      </c>
      <c r="H209" s="9">
        <v>43140</v>
      </c>
      <c r="I209" s="9">
        <v>43140</v>
      </c>
      <c r="J209" s="10">
        <v>66</v>
      </c>
      <c r="K209" s="11">
        <v>52900</v>
      </c>
      <c r="L209" s="5" t="s">
        <v>2127</v>
      </c>
      <c r="M209" s="5" t="s">
        <v>2128</v>
      </c>
      <c r="N209" s="5" t="s">
        <v>1469</v>
      </c>
      <c r="O209" s="8" t="s">
        <v>1340</v>
      </c>
      <c r="P209" s="6" t="s">
        <v>1341</v>
      </c>
      <c r="Q209" s="5" t="s">
        <v>1342</v>
      </c>
      <c r="R209" s="12" t="s">
        <v>936</v>
      </c>
      <c r="S209" s="5" t="s">
        <v>2129</v>
      </c>
      <c r="T209" s="5" t="s">
        <v>2130</v>
      </c>
      <c r="U209" s="5" t="s">
        <v>2131</v>
      </c>
      <c r="V209" s="6" t="s">
        <v>2121</v>
      </c>
      <c r="W209" s="5" t="s">
        <v>2122</v>
      </c>
      <c r="X209" s="13" t="str">
        <f>IF(S209=Console!$B$5,MAX($X$1:X208)+1,"")</f>
        <v/>
      </c>
    </row>
    <row r="210" spans="1:24" x14ac:dyDescent="0.55000000000000004">
      <c r="A210" s="4">
        <v>3320538</v>
      </c>
      <c r="B210" s="5" t="s">
        <v>1332</v>
      </c>
      <c r="C210" s="5" t="s">
        <v>937</v>
      </c>
      <c r="D210" s="6" t="s">
        <v>1334</v>
      </c>
      <c r="E210" s="5" t="s">
        <v>936</v>
      </c>
      <c r="F210" s="7">
        <v>925</v>
      </c>
      <c r="G210" s="8" t="s">
        <v>1350</v>
      </c>
      <c r="H210" s="9">
        <v>43140</v>
      </c>
      <c r="I210" s="9">
        <v>43140</v>
      </c>
      <c r="J210" s="10">
        <v>925</v>
      </c>
      <c r="K210" s="11">
        <v>52900</v>
      </c>
      <c r="L210" s="5" t="s">
        <v>2127</v>
      </c>
      <c r="M210" s="5" t="s">
        <v>2128</v>
      </c>
      <c r="N210" s="5" t="s">
        <v>1469</v>
      </c>
      <c r="O210" s="8" t="s">
        <v>1340</v>
      </c>
      <c r="P210" s="6" t="s">
        <v>1341</v>
      </c>
      <c r="Q210" s="5" t="s">
        <v>1342</v>
      </c>
      <c r="R210" s="12" t="s">
        <v>936</v>
      </c>
      <c r="S210" s="5" t="s">
        <v>2132</v>
      </c>
      <c r="T210" s="5" t="s">
        <v>2130</v>
      </c>
      <c r="U210" s="5" t="s">
        <v>2131</v>
      </c>
      <c r="V210" s="6" t="s">
        <v>2121</v>
      </c>
      <c r="W210" s="5" t="s">
        <v>2122</v>
      </c>
      <c r="X210" s="13" t="str">
        <f>IF(S210=Console!$B$5,MAX($X$1:X209)+1,"")</f>
        <v/>
      </c>
    </row>
    <row r="211" spans="1:24" x14ac:dyDescent="0.55000000000000004">
      <c r="A211" s="4">
        <v>3320801</v>
      </c>
      <c r="B211" s="5" t="s">
        <v>1332</v>
      </c>
      <c r="C211" s="5" t="s">
        <v>2133</v>
      </c>
      <c r="D211" s="6" t="s">
        <v>1334</v>
      </c>
      <c r="E211" s="5" t="s">
        <v>2134</v>
      </c>
      <c r="F211" s="7">
        <v>150</v>
      </c>
      <c r="G211" s="8" t="s">
        <v>1336</v>
      </c>
      <c r="H211" s="9">
        <v>43151</v>
      </c>
      <c r="I211" s="9">
        <v>43131</v>
      </c>
      <c r="J211" s="10">
        <v>150</v>
      </c>
      <c r="K211" s="11">
        <v>11507</v>
      </c>
      <c r="L211" s="5" t="s">
        <v>1337</v>
      </c>
      <c r="M211" s="5" t="s">
        <v>1338</v>
      </c>
      <c r="N211" s="5" t="s">
        <v>1339</v>
      </c>
      <c r="O211" s="8" t="s">
        <v>1340</v>
      </c>
      <c r="P211" s="6" t="s">
        <v>1341</v>
      </c>
      <c r="Q211" s="5" t="s">
        <v>1342</v>
      </c>
      <c r="R211" s="12" t="s">
        <v>2134</v>
      </c>
      <c r="S211" s="5" t="s">
        <v>2135</v>
      </c>
      <c r="T211" s="5" t="s">
        <v>2136</v>
      </c>
      <c r="U211" s="5" t="s">
        <v>2137</v>
      </c>
      <c r="V211" s="6" t="s">
        <v>1393</v>
      </c>
      <c r="W211" s="5" t="s">
        <v>1394</v>
      </c>
      <c r="X211" s="13" t="str">
        <f>IF(S211=Console!$B$5,MAX($X$1:X210)+1,"")</f>
        <v/>
      </c>
    </row>
    <row r="212" spans="1:24" x14ac:dyDescent="0.55000000000000004">
      <c r="A212" s="4">
        <v>3320822</v>
      </c>
      <c r="B212" s="5" t="s">
        <v>1332</v>
      </c>
      <c r="C212" s="5" t="s">
        <v>2138</v>
      </c>
      <c r="D212" s="6" t="s">
        <v>1334</v>
      </c>
      <c r="E212" s="5" t="s">
        <v>2139</v>
      </c>
      <c r="F212" s="7">
        <v>3.5</v>
      </c>
      <c r="G212" s="8" t="s">
        <v>1350</v>
      </c>
      <c r="H212" s="9">
        <v>43159</v>
      </c>
      <c r="I212" s="9">
        <v>43159</v>
      </c>
      <c r="J212" s="10">
        <v>3.5</v>
      </c>
      <c r="K212" s="11">
        <v>57493</v>
      </c>
      <c r="L212" s="5" t="s">
        <v>1356</v>
      </c>
      <c r="M212" s="5" t="s">
        <v>1357</v>
      </c>
      <c r="N212" s="5" t="s">
        <v>1358</v>
      </c>
      <c r="O212" s="8" t="s">
        <v>1340</v>
      </c>
      <c r="P212" s="6" t="s">
        <v>1341</v>
      </c>
      <c r="Q212" s="5" t="s">
        <v>1342</v>
      </c>
      <c r="R212" s="12" t="s">
        <v>2139</v>
      </c>
      <c r="S212" s="5" t="s">
        <v>2140</v>
      </c>
      <c r="T212" s="5" t="s">
        <v>2141</v>
      </c>
      <c r="U212" s="5" t="s">
        <v>1361</v>
      </c>
      <c r="V212" s="6" t="s">
        <v>1393</v>
      </c>
      <c r="W212" s="5" t="s">
        <v>1394</v>
      </c>
      <c r="X212" s="13" t="str">
        <f>IF(S212=Console!$B$5,MAX($X$1:X211)+1,"")</f>
        <v/>
      </c>
    </row>
    <row r="213" spans="1:24" x14ac:dyDescent="0.55000000000000004">
      <c r="A213" s="4">
        <v>3321317</v>
      </c>
      <c r="B213" s="5" t="s">
        <v>1332</v>
      </c>
      <c r="C213" s="5" t="s">
        <v>1850</v>
      </c>
      <c r="D213" s="6" t="s">
        <v>1334</v>
      </c>
      <c r="E213" s="5" t="s">
        <v>2142</v>
      </c>
      <c r="F213" s="7">
        <v>0.55000000000000004</v>
      </c>
      <c r="G213" s="8" t="s">
        <v>1350</v>
      </c>
      <c r="H213" s="9">
        <v>43140</v>
      </c>
      <c r="I213" s="9">
        <v>43140</v>
      </c>
      <c r="J213" s="10">
        <v>0.55000000000000004</v>
      </c>
      <c r="K213" s="11">
        <v>52900</v>
      </c>
      <c r="L213" s="5" t="s">
        <v>1356</v>
      </c>
      <c r="M213" s="5" t="s">
        <v>1357</v>
      </c>
      <c r="N213" s="5" t="s">
        <v>1358</v>
      </c>
      <c r="O213" s="8" t="s">
        <v>1340</v>
      </c>
      <c r="P213" s="6" t="s">
        <v>1341</v>
      </c>
      <c r="Q213" s="5" t="s">
        <v>1342</v>
      </c>
      <c r="R213" s="12" t="s">
        <v>2142</v>
      </c>
      <c r="S213" s="5" t="s">
        <v>2143</v>
      </c>
      <c r="T213" s="5" t="s">
        <v>1853</v>
      </c>
      <c r="U213" s="5" t="s">
        <v>2144</v>
      </c>
      <c r="V213" s="6" t="s">
        <v>1530</v>
      </c>
      <c r="W213" s="5" t="s">
        <v>1531</v>
      </c>
      <c r="X213" s="13" t="str">
        <f>IF(S213=Console!$B$5,MAX($X$1:X212)+1,"")</f>
        <v/>
      </c>
    </row>
    <row r="214" spans="1:24" x14ac:dyDescent="0.55000000000000004">
      <c r="A214" s="4">
        <v>3316679</v>
      </c>
      <c r="B214" s="5" t="s">
        <v>1332</v>
      </c>
      <c r="C214" s="5" t="s">
        <v>2145</v>
      </c>
      <c r="D214" s="6" t="s">
        <v>1334</v>
      </c>
      <c r="E214" s="5" t="s">
        <v>2146</v>
      </c>
      <c r="F214" s="7">
        <v>1083</v>
      </c>
      <c r="G214" s="8" t="s">
        <v>1350</v>
      </c>
      <c r="H214" s="9">
        <v>43154</v>
      </c>
      <c r="I214" s="9">
        <v>43154</v>
      </c>
      <c r="J214" s="10">
        <v>1083</v>
      </c>
      <c r="K214" s="11">
        <v>7655</v>
      </c>
      <c r="L214" s="5" t="s">
        <v>2147</v>
      </c>
      <c r="M214" s="5" t="s">
        <v>2148</v>
      </c>
      <c r="N214" s="5" t="s">
        <v>2149</v>
      </c>
      <c r="O214" s="8" t="s">
        <v>1340</v>
      </c>
      <c r="P214" s="6" t="s">
        <v>1341</v>
      </c>
      <c r="Q214" s="5" t="s">
        <v>1342</v>
      </c>
      <c r="R214" s="12" t="s">
        <v>2150</v>
      </c>
      <c r="S214" s="5" t="s">
        <v>6</v>
      </c>
      <c r="T214" s="5" t="s">
        <v>2151</v>
      </c>
      <c r="U214" s="5" t="s">
        <v>6</v>
      </c>
      <c r="V214" s="6" t="s">
        <v>1726</v>
      </c>
      <c r="W214" s="5" t="s">
        <v>1727</v>
      </c>
      <c r="X214" s="13" t="str">
        <f>IF(S214=Console!$B$5,MAX($X$1:X213)+1,"")</f>
        <v/>
      </c>
    </row>
    <row r="215" spans="1:24" x14ac:dyDescent="0.55000000000000004">
      <c r="A215" s="4">
        <v>3316733</v>
      </c>
      <c r="B215" s="5" t="s">
        <v>1332</v>
      </c>
      <c r="C215" s="5" t="s">
        <v>2145</v>
      </c>
      <c r="D215" s="6" t="s">
        <v>1334</v>
      </c>
      <c r="E215" s="5" t="s">
        <v>2146</v>
      </c>
      <c r="F215" s="7">
        <v>1245</v>
      </c>
      <c r="G215" s="8" t="s">
        <v>1350</v>
      </c>
      <c r="H215" s="9">
        <v>43159</v>
      </c>
      <c r="I215" s="9">
        <v>43159</v>
      </c>
      <c r="J215" s="10">
        <v>1245</v>
      </c>
      <c r="K215" s="11">
        <v>7655</v>
      </c>
      <c r="L215" s="5" t="s">
        <v>2147</v>
      </c>
      <c r="M215" s="5" t="s">
        <v>2148</v>
      </c>
      <c r="N215" s="5" t="s">
        <v>2149</v>
      </c>
      <c r="O215" s="8" t="s">
        <v>1340</v>
      </c>
      <c r="P215" s="6" t="s">
        <v>1341</v>
      </c>
      <c r="Q215" s="5" t="s">
        <v>1342</v>
      </c>
      <c r="R215" s="12" t="s">
        <v>2150</v>
      </c>
      <c r="S215" s="5" t="s">
        <v>6</v>
      </c>
      <c r="T215" s="5" t="s">
        <v>2151</v>
      </c>
      <c r="U215" s="5" t="s">
        <v>6</v>
      </c>
      <c r="V215" s="6" t="s">
        <v>1726</v>
      </c>
      <c r="W215" s="5" t="s">
        <v>1727</v>
      </c>
      <c r="X215" s="13" t="str">
        <f>IF(S215=Console!$B$5,MAX($X$1:X214)+1,"")</f>
        <v/>
      </c>
    </row>
    <row r="216" spans="1:24" x14ac:dyDescent="0.55000000000000004">
      <c r="A216" s="4">
        <v>3320465</v>
      </c>
      <c r="B216" s="5" t="s">
        <v>1332</v>
      </c>
      <c r="C216" s="5" t="s">
        <v>2152</v>
      </c>
      <c r="D216" s="6" t="s">
        <v>1334</v>
      </c>
      <c r="E216" s="5" t="s">
        <v>2153</v>
      </c>
      <c r="F216" s="7">
        <v>21</v>
      </c>
      <c r="G216" s="8" t="s">
        <v>1350</v>
      </c>
      <c r="H216" s="9">
        <v>43154</v>
      </c>
      <c r="I216" s="9">
        <v>43154</v>
      </c>
      <c r="J216" s="10">
        <v>21</v>
      </c>
      <c r="K216" s="11">
        <v>7655</v>
      </c>
      <c r="L216" s="5" t="s">
        <v>2147</v>
      </c>
      <c r="M216" s="5" t="s">
        <v>2148</v>
      </c>
      <c r="N216" s="5" t="s">
        <v>2149</v>
      </c>
      <c r="O216" s="8" t="s">
        <v>1340</v>
      </c>
      <c r="P216" s="6" t="s">
        <v>1341</v>
      </c>
      <c r="Q216" s="5" t="s">
        <v>1342</v>
      </c>
      <c r="R216" s="12" t="s">
        <v>2154</v>
      </c>
      <c r="S216" s="5" t="s">
        <v>6</v>
      </c>
      <c r="T216" s="5" t="s">
        <v>2155</v>
      </c>
      <c r="U216" s="5" t="s">
        <v>6</v>
      </c>
      <c r="V216" s="6" t="s">
        <v>1726</v>
      </c>
      <c r="W216" s="5" t="s">
        <v>1727</v>
      </c>
      <c r="X216" s="13" t="str">
        <f>IF(S216=Console!$B$5,MAX($X$1:X215)+1,"")</f>
        <v/>
      </c>
    </row>
    <row r="217" spans="1:24" x14ac:dyDescent="0.55000000000000004">
      <c r="A217" s="4">
        <v>3318717</v>
      </c>
      <c r="B217" s="5" t="s">
        <v>1332</v>
      </c>
      <c r="C217" s="5" t="s">
        <v>2156</v>
      </c>
      <c r="D217" s="6" t="s">
        <v>1334</v>
      </c>
      <c r="E217" s="5" t="s">
        <v>2157</v>
      </c>
      <c r="F217" s="7">
        <v>80</v>
      </c>
      <c r="G217" s="8" t="s">
        <v>1336</v>
      </c>
      <c r="H217" s="9">
        <v>43150</v>
      </c>
      <c r="I217" s="9">
        <v>43122</v>
      </c>
      <c r="J217" s="10">
        <v>80</v>
      </c>
      <c r="K217" s="11">
        <v>11507</v>
      </c>
      <c r="L217" s="5" t="s">
        <v>1337</v>
      </c>
      <c r="M217" s="5" t="s">
        <v>1338</v>
      </c>
      <c r="N217" s="5" t="s">
        <v>1339</v>
      </c>
      <c r="O217" s="8" t="s">
        <v>1340</v>
      </c>
      <c r="P217" s="6" t="s">
        <v>1341</v>
      </c>
      <c r="Q217" s="5" t="s">
        <v>1342</v>
      </c>
      <c r="R217" s="12" t="s">
        <v>2157</v>
      </c>
      <c r="S217" s="5" t="s">
        <v>2158</v>
      </c>
      <c r="T217" s="5" t="s">
        <v>2159</v>
      </c>
      <c r="U217" s="5" t="s">
        <v>2160</v>
      </c>
      <c r="V217" s="6" t="s">
        <v>1517</v>
      </c>
      <c r="W217" s="5" t="s">
        <v>1518</v>
      </c>
      <c r="X217" s="13" t="str">
        <f>IF(S217=Console!$B$5,MAX($X$1:X216)+1,"")</f>
        <v/>
      </c>
    </row>
    <row r="218" spans="1:24" x14ac:dyDescent="0.55000000000000004">
      <c r="A218" s="4">
        <v>3318326</v>
      </c>
      <c r="B218" s="5" t="s">
        <v>1332</v>
      </c>
      <c r="C218" s="5" t="s">
        <v>2161</v>
      </c>
      <c r="D218" s="6" t="s">
        <v>1334</v>
      </c>
      <c r="E218" s="5" t="s">
        <v>2162</v>
      </c>
      <c r="F218" s="7">
        <v>20.75</v>
      </c>
      <c r="G218" s="8" t="s">
        <v>1350</v>
      </c>
      <c r="H218" s="9">
        <v>43209</v>
      </c>
      <c r="I218" s="9">
        <v>43119</v>
      </c>
      <c r="J218" s="10">
        <v>20.75</v>
      </c>
      <c r="K218" s="11">
        <v>299886</v>
      </c>
      <c r="L218" s="5" t="s">
        <v>1351</v>
      </c>
      <c r="M218" s="5" t="s">
        <v>1352</v>
      </c>
      <c r="N218" s="5" t="s">
        <v>1353</v>
      </c>
      <c r="O218" s="8" t="s">
        <v>1340</v>
      </c>
      <c r="P218" s="6" t="s">
        <v>1341</v>
      </c>
      <c r="Q218" s="5" t="s">
        <v>1342</v>
      </c>
      <c r="R218" s="12" t="s">
        <v>2163</v>
      </c>
      <c r="S218" s="5" t="s">
        <v>6</v>
      </c>
      <c r="T218" s="5" t="s">
        <v>2164</v>
      </c>
      <c r="U218" s="5" t="s">
        <v>6</v>
      </c>
      <c r="V218" s="6" t="s">
        <v>1346</v>
      </c>
      <c r="W218" s="5" t="s">
        <v>1347</v>
      </c>
      <c r="X218" s="13" t="str">
        <f>IF(S218=Console!$B$5,MAX($X$1:X217)+1,"")</f>
        <v/>
      </c>
    </row>
    <row r="219" spans="1:24" x14ac:dyDescent="0.55000000000000004">
      <c r="A219" s="4">
        <v>3320754</v>
      </c>
      <c r="B219" s="5" t="s">
        <v>1332</v>
      </c>
      <c r="C219" s="5" t="s">
        <v>2165</v>
      </c>
      <c r="D219" s="6" t="s">
        <v>1334</v>
      </c>
      <c r="E219" s="5" t="s">
        <v>2166</v>
      </c>
      <c r="F219" s="7">
        <v>78</v>
      </c>
      <c r="G219" s="8" t="s">
        <v>1336</v>
      </c>
      <c r="H219" s="9">
        <v>43159</v>
      </c>
      <c r="I219" s="9">
        <v>43131</v>
      </c>
      <c r="J219" s="10">
        <v>78</v>
      </c>
      <c r="K219" s="11">
        <v>11507</v>
      </c>
      <c r="L219" s="5" t="s">
        <v>1337</v>
      </c>
      <c r="M219" s="5" t="s">
        <v>1338</v>
      </c>
      <c r="N219" s="5" t="s">
        <v>1339</v>
      </c>
      <c r="O219" s="8" t="s">
        <v>1340</v>
      </c>
      <c r="P219" s="6" t="s">
        <v>1341</v>
      </c>
      <c r="Q219" s="5" t="s">
        <v>1342</v>
      </c>
      <c r="R219" s="12" t="s">
        <v>2166</v>
      </c>
      <c r="S219" s="5" t="s">
        <v>2167</v>
      </c>
      <c r="T219" s="5" t="s">
        <v>2168</v>
      </c>
      <c r="U219" s="5" t="s">
        <v>2137</v>
      </c>
      <c r="V219" s="6" t="s">
        <v>2169</v>
      </c>
      <c r="W219" s="5" t="s">
        <v>2170</v>
      </c>
      <c r="X219" s="13" t="str">
        <f>IF(S219=Console!$B$5,MAX($X$1:X218)+1,"")</f>
        <v/>
      </c>
    </row>
    <row r="220" spans="1:24" x14ac:dyDescent="0.55000000000000004">
      <c r="A220" s="4">
        <v>3319827</v>
      </c>
      <c r="B220" s="5" t="s">
        <v>1332</v>
      </c>
      <c r="C220" s="5" t="s">
        <v>2171</v>
      </c>
      <c r="D220" s="6" t="s">
        <v>1334</v>
      </c>
      <c r="E220" s="5" t="s">
        <v>2172</v>
      </c>
      <c r="F220" s="7">
        <v>50</v>
      </c>
      <c r="G220" s="8" t="s">
        <v>1336</v>
      </c>
      <c r="H220" s="9">
        <v>43147</v>
      </c>
      <c r="I220" s="9">
        <v>43126</v>
      </c>
      <c r="J220" s="10">
        <v>50</v>
      </c>
      <c r="K220" s="11">
        <v>28861</v>
      </c>
      <c r="L220" s="5" t="s">
        <v>1337</v>
      </c>
      <c r="M220" s="5" t="s">
        <v>1338</v>
      </c>
      <c r="N220" s="5" t="s">
        <v>1339</v>
      </c>
      <c r="O220" s="8" t="s">
        <v>1340</v>
      </c>
      <c r="P220" s="6" t="s">
        <v>1341</v>
      </c>
      <c r="Q220" s="5" t="s">
        <v>1342</v>
      </c>
      <c r="R220" s="12" t="s">
        <v>2172</v>
      </c>
      <c r="S220" s="5" t="s">
        <v>2173</v>
      </c>
      <c r="T220" s="5" t="s">
        <v>2174</v>
      </c>
      <c r="U220" s="5" t="s">
        <v>2175</v>
      </c>
      <c r="V220" s="6" t="s">
        <v>1530</v>
      </c>
      <c r="W220" s="5" t="s">
        <v>1531</v>
      </c>
      <c r="X220" s="13" t="str">
        <f>IF(S220=Console!$B$5,MAX($X$1:X219)+1,"")</f>
        <v/>
      </c>
    </row>
    <row r="221" spans="1:24" x14ac:dyDescent="0.55000000000000004">
      <c r="A221" s="4">
        <v>3319582</v>
      </c>
      <c r="B221" s="5" t="s">
        <v>1332</v>
      </c>
      <c r="C221" s="5" t="s">
        <v>2176</v>
      </c>
      <c r="D221" s="6" t="s">
        <v>1334</v>
      </c>
      <c r="E221" s="5" t="s">
        <v>2177</v>
      </c>
      <c r="F221" s="7">
        <v>180</v>
      </c>
      <c r="G221" s="8" t="s">
        <v>1336</v>
      </c>
      <c r="H221" s="9">
        <v>43143</v>
      </c>
      <c r="I221" s="9">
        <v>43131</v>
      </c>
      <c r="J221" s="10">
        <v>180</v>
      </c>
      <c r="K221" s="11">
        <v>11507</v>
      </c>
      <c r="L221" s="5" t="s">
        <v>1337</v>
      </c>
      <c r="M221" s="5" t="s">
        <v>1338</v>
      </c>
      <c r="N221" s="5" t="s">
        <v>1339</v>
      </c>
      <c r="O221" s="8" t="s">
        <v>1340</v>
      </c>
      <c r="P221" s="6" t="s">
        <v>1341</v>
      </c>
      <c r="Q221" s="5" t="s">
        <v>1342</v>
      </c>
      <c r="R221" s="12" t="s">
        <v>2177</v>
      </c>
      <c r="S221" s="5" t="s">
        <v>2178</v>
      </c>
      <c r="T221" s="5" t="s">
        <v>2179</v>
      </c>
      <c r="U221" s="5" t="s">
        <v>1345</v>
      </c>
      <c r="V221" s="6" t="s">
        <v>2180</v>
      </c>
      <c r="W221" s="5" t="s">
        <v>2181</v>
      </c>
      <c r="X221" s="13" t="str">
        <f>IF(S221=Console!$B$5,MAX($X$1:X220)+1,"")</f>
        <v/>
      </c>
    </row>
    <row r="222" spans="1:24" x14ac:dyDescent="0.55000000000000004">
      <c r="A222" s="4">
        <v>3321298</v>
      </c>
      <c r="B222" s="5" t="s">
        <v>1332</v>
      </c>
      <c r="C222" s="5" t="s">
        <v>2182</v>
      </c>
      <c r="D222" s="6" t="s">
        <v>1334</v>
      </c>
      <c r="E222" s="5" t="s">
        <v>2183</v>
      </c>
      <c r="F222" s="7">
        <v>5.78</v>
      </c>
      <c r="G222" s="8" t="s">
        <v>1350</v>
      </c>
      <c r="H222" s="9">
        <v>43145</v>
      </c>
      <c r="I222" s="9">
        <v>43133</v>
      </c>
      <c r="J222" s="10">
        <v>5.78</v>
      </c>
      <c r="K222" s="11">
        <v>130971</v>
      </c>
      <c r="L222" s="5" t="s">
        <v>1356</v>
      </c>
      <c r="M222" s="5" t="s">
        <v>1357</v>
      </c>
      <c r="N222" s="5" t="s">
        <v>1358</v>
      </c>
      <c r="O222" s="8" t="s">
        <v>1340</v>
      </c>
      <c r="P222" s="6" t="s">
        <v>1341</v>
      </c>
      <c r="Q222" s="5" t="s">
        <v>1342</v>
      </c>
      <c r="R222" s="12" t="s">
        <v>19</v>
      </c>
      <c r="S222" s="5" t="s">
        <v>22</v>
      </c>
      <c r="T222" s="5" t="s">
        <v>20</v>
      </c>
      <c r="U222" s="5" t="s">
        <v>1509</v>
      </c>
      <c r="V222" s="6" t="s">
        <v>1538</v>
      </c>
      <c r="W222" s="5" t="s">
        <v>1539</v>
      </c>
      <c r="X222" s="13" t="str">
        <f>IF(S222=Console!$B$5,MAX($X$1:X221)+1,"")</f>
        <v/>
      </c>
    </row>
    <row r="223" spans="1:24" x14ac:dyDescent="0.55000000000000004">
      <c r="A223" s="4">
        <v>3320772</v>
      </c>
      <c r="B223" s="5" t="s">
        <v>1332</v>
      </c>
      <c r="C223" s="5" t="s">
        <v>2184</v>
      </c>
      <c r="D223" s="6" t="s">
        <v>1334</v>
      </c>
      <c r="E223" s="5" t="s">
        <v>2185</v>
      </c>
      <c r="F223" s="7">
        <v>5.12</v>
      </c>
      <c r="G223" s="8" t="s">
        <v>1350</v>
      </c>
      <c r="H223" s="9">
        <v>43159</v>
      </c>
      <c r="I223" s="9">
        <v>43159</v>
      </c>
      <c r="J223" s="10">
        <v>5.12</v>
      </c>
      <c r="K223" s="11">
        <v>52900</v>
      </c>
      <c r="L223" s="5" t="s">
        <v>1356</v>
      </c>
      <c r="M223" s="5" t="s">
        <v>1357</v>
      </c>
      <c r="N223" s="5" t="s">
        <v>1358</v>
      </c>
      <c r="O223" s="8" t="s">
        <v>1340</v>
      </c>
      <c r="P223" s="6" t="s">
        <v>1341</v>
      </c>
      <c r="Q223" s="5" t="s">
        <v>1342</v>
      </c>
      <c r="R223" s="12" t="s">
        <v>2185</v>
      </c>
      <c r="S223" s="5" t="s">
        <v>2186</v>
      </c>
      <c r="T223" s="5" t="s">
        <v>2187</v>
      </c>
      <c r="U223" s="5" t="s">
        <v>1509</v>
      </c>
      <c r="V223" s="6" t="s">
        <v>1530</v>
      </c>
      <c r="W223" s="5" t="s">
        <v>1531</v>
      </c>
      <c r="X223" s="13" t="str">
        <f>IF(S223=Console!$B$5,MAX($X$1:X222)+1,"")</f>
        <v/>
      </c>
    </row>
    <row r="224" spans="1:24" x14ac:dyDescent="0.55000000000000004">
      <c r="A224" s="4">
        <v>3319232</v>
      </c>
      <c r="B224" s="5" t="s">
        <v>1332</v>
      </c>
      <c r="C224" s="5" t="s">
        <v>2188</v>
      </c>
      <c r="D224" s="6" t="s">
        <v>1334</v>
      </c>
      <c r="E224" s="5" t="s">
        <v>2189</v>
      </c>
      <c r="F224" s="7">
        <v>6</v>
      </c>
      <c r="G224" s="8" t="s">
        <v>1350</v>
      </c>
      <c r="H224" s="9">
        <v>43155</v>
      </c>
      <c r="I224" s="9">
        <v>43124</v>
      </c>
      <c r="J224" s="10">
        <v>6</v>
      </c>
      <c r="K224" s="11">
        <v>11474</v>
      </c>
      <c r="L224" s="5" t="s">
        <v>1356</v>
      </c>
      <c r="M224" s="5" t="s">
        <v>1357</v>
      </c>
      <c r="N224" s="5" t="s">
        <v>1358</v>
      </c>
      <c r="O224" s="8" t="s">
        <v>1340</v>
      </c>
      <c r="P224" s="6" t="s">
        <v>1341</v>
      </c>
      <c r="Q224" s="5" t="s">
        <v>1342</v>
      </c>
      <c r="R224" s="12" t="s">
        <v>2189</v>
      </c>
      <c r="S224" s="5" t="s">
        <v>2190</v>
      </c>
      <c r="T224" s="5" t="s">
        <v>2191</v>
      </c>
      <c r="U224" s="5" t="s">
        <v>2192</v>
      </c>
      <c r="V224" s="6" t="s">
        <v>2193</v>
      </c>
      <c r="W224" s="5" t="s">
        <v>2194</v>
      </c>
      <c r="X224" s="13" t="str">
        <f>IF(S224=Console!$B$5,MAX($X$1:X223)+1,"")</f>
        <v/>
      </c>
    </row>
    <row r="225" spans="1:24" x14ac:dyDescent="0.55000000000000004">
      <c r="A225" s="4">
        <v>3317285</v>
      </c>
      <c r="B225" s="5" t="s">
        <v>1332</v>
      </c>
      <c r="C225" s="5" t="s">
        <v>2195</v>
      </c>
      <c r="D225" s="6" t="s">
        <v>1334</v>
      </c>
      <c r="E225" s="5" t="s">
        <v>2196</v>
      </c>
      <c r="F225" s="7">
        <v>843</v>
      </c>
      <c r="G225" s="8" t="s">
        <v>1350</v>
      </c>
      <c r="H225" s="9">
        <v>43126</v>
      </c>
      <c r="I225" s="9">
        <v>43126</v>
      </c>
      <c r="J225" s="10">
        <v>843</v>
      </c>
      <c r="K225" s="11">
        <v>57493</v>
      </c>
      <c r="L225" s="5" t="s">
        <v>2127</v>
      </c>
      <c r="M225" s="5" t="s">
        <v>2128</v>
      </c>
      <c r="N225" s="5" t="s">
        <v>2197</v>
      </c>
      <c r="O225" s="8" t="s">
        <v>1340</v>
      </c>
      <c r="P225" s="6" t="s">
        <v>6</v>
      </c>
      <c r="Q225" s="5" t="s">
        <v>1470</v>
      </c>
      <c r="R225" s="12" t="s">
        <v>2196</v>
      </c>
      <c r="S225" s="5" t="s">
        <v>2198</v>
      </c>
      <c r="T225" s="5" t="s">
        <v>2199</v>
      </c>
      <c r="U225" s="5" t="s">
        <v>1509</v>
      </c>
      <c r="V225" s="6" t="s">
        <v>1517</v>
      </c>
      <c r="W225" s="5" t="s">
        <v>1518</v>
      </c>
      <c r="X225" s="13" t="str">
        <f>IF(S225=Console!$B$5,MAX($X$1:X224)+1,"")</f>
        <v/>
      </c>
    </row>
    <row r="226" spans="1:24" x14ac:dyDescent="0.55000000000000004">
      <c r="A226" s="4">
        <v>3320103</v>
      </c>
      <c r="B226" s="5" t="s">
        <v>1332</v>
      </c>
      <c r="C226" s="5" t="s">
        <v>2200</v>
      </c>
      <c r="D226" s="6" t="s">
        <v>1334</v>
      </c>
      <c r="E226" s="5" t="s">
        <v>2201</v>
      </c>
      <c r="F226" s="7">
        <v>200</v>
      </c>
      <c r="G226" s="8" t="s">
        <v>1336</v>
      </c>
      <c r="H226" s="9">
        <v>43143</v>
      </c>
      <c r="I226" s="9">
        <v>43131</v>
      </c>
      <c r="J226" s="10">
        <v>200</v>
      </c>
      <c r="K226" s="11">
        <v>11507</v>
      </c>
      <c r="L226" s="5" t="s">
        <v>1337</v>
      </c>
      <c r="M226" s="5" t="s">
        <v>1338</v>
      </c>
      <c r="N226" s="5" t="s">
        <v>1339</v>
      </c>
      <c r="O226" s="8" t="s">
        <v>1340</v>
      </c>
      <c r="P226" s="6" t="s">
        <v>1341</v>
      </c>
      <c r="Q226" s="5" t="s">
        <v>1342</v>
      </c>
      <c r="R226" s="12" t="s">
        <v>2201</v>
      </c>
      <c r="S226" s="5" t="s">
        <v>2202</v>
      </c>
      <c r="T226" s="5" t="s">
        <v>2203</v>
      </c>
      <c r="U226" s="5" t="s">
        <v>1372</v>
      </c>
      <c r="V226" s="6" t="s">
        <v>1477</v>
      </c>
      <c r="W226" s="5" t="s">
        <v>1478</v>
      </c>
      <c r="X226" s="13" t="str">
        <f>IF(S226=Console!$B$5,MAX($X$1:X225)+1,"")</f>
        <v/>
      </c>
    </row>
    <row r="227" spans="1:24" x14ac:dyDescent="0.55000000000000004">
      <c r="A227" s="4">
        <v>3320747</v>
      </c>
      <c r="B227" s="5" t="s">
        <v>1332</v>
      </c>
      <c r="C227" s="5" t="s">
        <v>2204</v>
      </c>
      <c r="D227" s="6" t="s">
        <v>1334</v>
      </c>
      <c r="E227" s="5" t="s">
        <v>2205</v>
      </c>
      <c r="F227" s="7">
        <v>172</v>
      </c>
      <c r="G227" s="8" t="s">
        <v>1336</v>
      </c>
      <c r="H227" s="9">
        <v>43157</v>
      </c>
      <c r="I227" s="9">
        <v>43131</v>
      </c>
      <c r="J227" s="10">
        <v>172</v>
      </c>
      <c r="K227" s="11">
        <v>11507</v>
      </c>
      <c r="L227" s="5" t="s">
        <v>1337</v>
      </c>
      <c r="M227" s="5" t="s">
        <v>1338</v>
      </c>
      <c r="N227" s="5" t="s">
        <v>1339</v>
      </c>
      <c r="O227" s="8" t="s">
        <v>1340</v>
      </c>
      <c r="P227" s="6" t="s">
        <v>1341</v>
      </c>
      <c r="Q227" s="5" t="s">
        <v>1342</v>
      </c>
      <c r="R227" s="12" t="s">
        <v>2205</v>
      </c>
      <c r="S227" s="5" t="s">
        <v>2206</v>
      </c>
      <c r="T227" s="5" t="s">
        <v>2207</v>
      </c>
      <c r="U227" s="5" t="s">
        <v>1372</v>
      </c>
      <c r="V227" s="6" t="s">
        <v>1393</v>
      </c>
      <c r="W227" s="5" t="s">
        <v>1394</v>
      </c>
      <c r="X227" s="13" t="str">
        <f>IF(S227=Console!$B$5,MAX($X$1:X226)+1,"")</f>
        <v/>
      </c>
    </row>
    <row r="228" spans="1:24" x14ac:dyDescent="0.55000000000000004">
      <c r="A228" s="4">
        <v>3320746</v>
      </c>
      <c r="B228" s="5" t="s">
        <v>1332</v>
      </c>
      <c r="C228" s="5" t="s">
        <v>2208</v>
      </c>
      <c r="D228" s="6" t="s">
        <v>1334</v>
      </c>
      <c r="E228" s="5" t="s">
        <v>2209</v>
      </c>
      <c r="F228" s="7">
        <v>125</v>
      </c>
      <c r="G228" s="8" t="s">
        <v>1336</v>
      </c>
      <c r="H228" s="9">
        <v>43157</v>
      </c>
      <c r="I228" s="9">
        <v>43131</v>
      </c>
      <c r="J228" s="10">
        <v>125</v>
      </c>
      <c r="K228" s="11">
        <v>11507</v>
      </c>
      <c r="L228" s="5" t="s">
        <v>1337</v>
      </c>
      <c r="M228" s="5" t="s">
        <v>1338</v>
      </c>
      <c r="N228" s="5" t="s">
        <v>1339</v>
      </c>
      <c r="O228" s="8" t="s">
        <v>1340</v>
      </c>
      <c r="P228" s="6" t="s">
        <v>1341</v>
      </c>
      <c r="Q228" s="5" t="s">
        <v>1342</v>
      </c>
      <c r="R228" s="12" t="s">
        <v>2209</v>
      </c>
      <c r="S228" s="5" t="s">
        <v>2210</v>
      </c>
      <c r="T228" s="5" t="s">
        <v>2207</v>
      </c>
      <c r="U228" s="5" t="s">
        <v>1378</v>
      </c>
      <c r="V228" s="6" t="s">
        <v>1393</v>
      </c>
      <c r="W228" s="5" t="s">
        <v>1394</v>
      </c>
      <c r="X228" s="13" t="str">
        <f>IF(S228=Console!$B$5,MAX($X$1:X227)+1,"")</f>
        <v/>
      </c>
    </row>
    <row r="229" spans="1:24" x14ac:dyDescent="0.55000000000000004">
      <c r="A229" s="4">
        <v>3318258</v>
      </c>
      <c r="B229" s="5" t="s">
        <v>1332</v>
      </c>
      <c r="C229" s="5" t="s">
        <v>2211</v>
      </c>
      <c r="D229" s="6" t="s">
        <v>1334</v>
      </c>
      <c r="E229" s="5" t="s">
        <v>2212</v>
      </c>
      <c r="F229" s="7">
        <v>1051</v>
      </c>
      <c r="G229" s="8" t="s">
        <v>1336</v>
      </c>
      <c r="H229" s="9">
        <v>43140</v>
      </c>
      <c r="I229" s="9">
        <v>43130</v>
      </c>
      <c r="J229" s="10">
        <v>1051</v>
      </c>
      <c r="K229" s="11">
        <v>11507</v>
      </c>
      <c r="L229" s="5" t="s">
        <v>1337</v>
      </c>
      <c r="M229" s="5" t="s">
        <v>1338</v>
      </c>
      <c r="N229" s="5" t="s">
        <v>1339</v>
      </c>
      <c r="O229" s="8" t="s">
        <v>1340</v>
      </c>
      <c r="P229" s="6" t="s">
        <v>1341</v>
      </c>
      <c r="Q229" s="5" t="s">
        <v>1342</v>
      </c>
      <c r="R229" s="12" t="s">
        <v>2212</v>
      </c>
      <c r="S229" s="5" t="s">
        <v>2213</v>
      </c>
      <c r="T229" s="5" t="s">
        <v>1867</v>
      </c>
      <c r="U229" s="5" t="s">
        <v>1378</v>
      </c>
      <c r="V229" s="6" t="s">
        <v>1362</v>
      </c>
      <c r="W229" s="5" t="s">
        <v>1363</v>
      </c>
      <c r="X229" s="13" t="str">
        <f>IF(S229=Console!$B$5,MAX($X$1:X228)+1,"")</f>
        <v/>
      </c>
    </row>
    <row r="230" spans="1:24" x14ac:dyDescent="0.55000000000000004">
      <c r="A230" s="4">
        <v>3270666</v>
      </c>
      <c r="B230" s="5" t="s">
        <v>1332</v>
      </c>
      <c r="C230" s="5" t="s">
        <v>2214</v>
      </c>
      <c r="D230" s="6" t="s">
        <v>1334</v>
      </c>
      <c r="E230" s="5" t="s">
        <v>2215</v>
      </c>
      <c r="F230" s="7">
        <v>365.99</v>
      </c>
      <c r="G230" s="8" t="s">
        <v>1350</v>
      </c>
      <c r="H230" s="9">
        <v>43200</v>
      </c>
      <c r="I230" s="9">
        <v>43110</v>
      </c>
      <c r="J230" s="10">
        <v>365.99</v>
      </c>
      <c r="K230" s="11">
        <v>47813</v>
      </c>
      <c r="L230" s="5" t="s">
        <v>1467</v>
      </c>
      <c r="M230" s="5" t="s">
        <v>1468</v>
      </c>
      <c r="N230" s="5" t="s">
        <v>1469</v>
      </c>
      <c r="O230" s="8" t="s">
        <v>1340</v>
      </c>
      <c r="P230" s="6" t="s">
        <v>1341</v>
      </c>
      <c r="Q230" s="5" t="s">
        <v>1342</v>
      </c>
      <c r="R230" s="12" t="s">
        <v>2215</v>
      </c>
      <c r="S230" s="5" t="s">
        <v>2216</v>
      </c>
      <c r="T230" s="5" t="s">
        <v>2217</v>
      </c>
      <c r="U230" s="5" t="s">
        <v>1459</v>
      </c>
      <c r="V230" s="6" t="s">
        <v>1477</v>
      </c>
      <c r="W230" s="5" t="s">
        <v>1478</v>
      </c>
      <c r="X230" s="13" t="str">
        <f>IF(S230=Console!$B$5,MAX($X$1:X229)+1,"")</f>
        <v/>
      </c>
    </row>
    <row r="231" spans="1:24" x14ac:dyDescent="0.55000000000000004">
      <c r="A231" s="4">
        <v>3320733</v>
      </c>
      <c r="B231" s="5" t="s">
        <v>1332</v>
      </c>
      <c r="C231" s="5" t="s">
        <v>2218</v>
      </c>
      <c r="D231" s="6" t="s">
        <v>1334</v>
      </c>
      <c r="E231" s="5" t="s">
        <v>2219</v>
      </c>
      <c r="F231" s="7">
        <v>47.78</v>
      </c>
      <c r="G231" s="8" t="s">
        <v>1350</v>
      </c>
      <c r="H231" s="9">
        <v>43145</v>
      </c>
      <c r="I231" s="9">
        <v>43131</v>
      </c>
      <c r="J231" s="10">
        <v>47.78</v>
      </c>
      <c r="K231" s="11">
        <v>299886</v>
      </c>
      <c r="L231" s="5" t="s">
        <v>1356</v>
      </c>
      <c r="M231" s="5" t="s">
        <v>1357</v>
      </c>
      <c r="N231" s="5" t="s">
        <v>1358</v>
      </c>
      <c r="O231" s="8" t="s">
        <v>1340</v>
      </c>
      <c r="P231" s="6" t="s">
        <v>1341</v>
      </c>
      <c r="Q231" s="5" t="s">
        <v>1342</v>
      </c>
      <c r="R231" s="12" t="s">
        <v>2219</v>
      </c>
      <c r="S231" s="5" t="s">
        <v>2220</v>
      </c>
      <c r="T231" s="5" t="s">
        <v>2221</v>
      </c>
      <c r="U231" s="5" t="s">
        <v>1509</v>
      </c>
      <c r="V231" s="6" t="s">
        <v>1346</v>
      </c>
      <c r="W231" s="5" t="s">
        <v>1347</v>
      </c>
      <c r="X231" s="13" t="str">
        <f>IF(S231=Console!$B$5,MAX($X$1:X230)+1,"")</f>
        <v/>
      </c>
    </row>
    <row r="232" spans="1:24" x14ac:dyDescent="0.55000000000000004">
      <c r="A232" s="4">
        <v>3320566</v>
      </c>
      <c r="B232" s="5" t="s">
        <v>1332</v>
      </c>
      <c r="C232" s="5" t="s">
        <v>2222</v>
      </c>
      <c r="D232" s="6" t="s">
        <v>1334</v>
      </c>
      <c r="E232" s="5" t="s">
        <v>2223</v>
      </c>
      <c r="F232" s="7">
        <v>94</v>
      </c>
      <c r="G232" s="8" t="s">
        <v>1350</v>
      </c>
      <c r="H232" s="9">
        <v>43164</v>
      </c>
      <c r="I232" s="9">
        <v>43164</v>
      </c>
      <c r="J232" s="10">
        <v>94</v>
      </c>
      <c r="K232" s="11">
        <v>7655</v>
      </c>
      <c r="L232" s="5" t="s">
        <v>1773</v>
      </c>
      <c r="M232" s="5" t="s">
        <v>1774</v>
      </c>
      <c r="N232" s="5" t="s">
        <v>1775</v>
      </c>
      <c r="O232" s="8" t="s">
        <v>1340</v>
      </c>
      <c r="P232" s="6" t="s">
        <v>1341</v>
      </c>
      <c r="Q232" s="5" t="s">
        <v>1342</v>
      </c>
      <c r="R232" s="12" t="s">
        <v>2224</v>
      </c>
      <c r="S232" s="5" t="s">
        <v>6</v>
      </c>
      <c r="T232" s="5" t="s">
        <v>2222</v>
      </c>
      <c r="U232" s="5" t="s">
        <v>6</v>
      </c>
      <c r="V232" s="6" t="s">
        <v>1726</v>
      </c>
      <c r="W232" s="5" t="s">
        <v>1727</v>
      </c>
      <c r="X232" s="13" t="str">
        <f>IF(S232=Console!$B$5,MAX($X$1:X231)+1,"")</f>
        <v/>
      </c>
    </row>
    <row r="233" spans="1:24" x14ac:dyDescent="0.55000000000000004">
      <c r="A233" s="4">
        <v>3319836</v>
      </c>
      <c r="B233" s="5" t="s">
        <v>1332</v>
      </c>
      <c r="C233" s="5" t="s">
        <v>2225</v>
      </c>
      <c r="D233" s="6" t="s">
        <v>1334</v>
      </c>
      <c r="E233" s="5" t="s">
        <v>2226</v>
      </c>
      <c r="F233" s="7">
        <v>72</v>
      </c>
      <c r="G233" s="8" t="s">
        <v>1336</v>
      </c>
      <c r="H233" s="9">
        <v>43143</v>
      </c>
      <c r="I233" s="9">
        <v>43132</v>
      </c>
      <c r="J233" s="10">
        <v>72</v>
      </c>
      <c r="K233" s="11">
        <v>337349</v>
      </c>
      <c r="L233" s="5" t="s">
        <v>1337</v>
      </c>
      <c r="M233" s="5" t="s">
        <v>1338</v>
      </c>
      <c r="N233" s="5" t="s">
        <v>1339</v>
      </c>
      <c r="O233" s="8" t="s">
        <v>1340</v>
      </c>
      <c r="P233" s="6" t="s">
        <v>1341</v>
      </c>
      <c r="Q233" s="5" t="s">
        <v>1342</v>
      </c>
      <c r="R233" s="12" t="s">
        <v>2226</v>
      </c>
      <c r="S233" s="5" t="s">
        <v>2227</v>
      </c>
      <c r="T233" s="5" t="s">
        <v>2228</v>
      </c>
      <c r="U233" s="5" t="s">
        <v>1378</v>
      </c>
      <c r="V233" s="6" t="s">
        <v>1538</v>
      </c>
      <c r="W233" s="5" t="s">
        <v>1539</v>
      </c>
      <c r="X233" s="13" t="str">
        <f>IF(S233=Console!$B$5,MAX($X$1:X232)+1,"")</f>
        <v/>
      </c>
    </row>
    <row r="234" spans="1:24" x14ac:dyDescent="0.55000000000000004">
      <c r="A234" s="4">
        <v>3320989</v>
      </c>
      <c r="B234" s="5" t="s">
        <v>1332</v>
      </c>
      <c r="C234" s="5" t="s">
        <v>1190</v>
      </c>
      <c r="D234" s="6" t="s">
        <v>1334</v>
      </c>
      <c r="E234" s="5" t="s">
        <v>1189</v>
      </c>
      <c r="F234" s="7">
        <v>0.5</v>
      </c>
      <c r="G234" s="8" t="s">
        <v>1350</v>
      </c>
      <c r="H234" s="9">
        <v>43146</v>
      </c>
      <c r="I234" s="9">
        <v>43146</v>
      </c>
      <c r="J234" s="10">
        <v>0.5</v>
      </c>
      <c r="K234" s="11">
        <v>7655</v>
      </c>
      <c r="L234" s="5" t="s">
        <v>2229</v>
      </c>
      <c r="M234" s="5" t="s">
        <v>2230</v>
      </c>
      <c r="N234" s="5" t="s">
        <v>1775</v>
      </c>
      <c r="O234" s="8" t="s">
        <v>1340</v>
      </c>
      <c r="P234" s="6" t="s">
        <v>1341</v>
      </c>
      <c r="Q234" s="5" t="s">
        <v>1342</v>
      </c>
      <c r="R234" s="12" t="s">
        <v>1189</v>
      </c>
      <c r="S234" s="5" t="s">
        <v>2231</v>
      </c>
      <c r="T234" s="5" t="s">
        <v>2232</v>
      </c>
      <c r="U234" s="5" t="s">
        <v>1459</v>
      </c>
      <c r="V234" s="6" t="s">
        <v>1460</v>
      </c>
      <c r="W234" s="5" t="s">
        <v>1461</v>
      </c>
      <c r="X234" s="13" t="str">
        <f>IF(S234=Console!$B$5,MAX($X$1:X233)+1,"")</f>
        <v/>
      </c>
    </row>
    <row r="235" spans="1:24" x14ac:dyDescent="0.55000000000000004">
      <c r="A235" s="4">
        <v>3320991</v>
      </c>
      <c r="B235" s="5" t="s">
        <v>1332</v>
      </c>
      <c r="C235" s="5" t="s">
        <v>1190</v>
      </c>
      <c r="D235" s="6" t="s">
        <v>1334</v>
      </c>
      <c r="E235" s="5" t="s">
        <v>1189</v>
      </c>
      <c r="F235" s="7">
        <v>0.5</v>
      </c>
      <c r="G235" s="8" t="s">
        <v>1350</v>
      </c>
      <c r="H235" s="9">
        <v>43147</v>
      </c>
      <c r="I235" s="9">
        <v>43147</v>
      </c>
      <c r="J235" s="10">
        <v>0.5</v>
      </c>
      <c r="K235" s="11">
        <v>7655</v>
      </c>
      <c r="L235" s="5" t="s">
        <v>2229</v>
      </c>
      <c r="M235" s="5" t="s">
        <v>2230</v>
      </c>
      <c r="N235" s="5" t="s">
        <v>1775</v>
      </c>
      <c r="O235" s="8" t="s">
        <v>1340</v>
      </c>
      <c r="P235" s="6" t="s">
        <v>1341</v>
      </c>
      <c r="Q235" s="5" t="s">
        <v>1342</v>
      </c>
      <c r="R235" s="12" t="s">
        <v>1189</v>
      </c>
      <c r="S235" s="5" t="s">
        <v>2233</v>
      </c>
      <c r="T235" s="5" t="s">
        <v>2232</v>
      </c>
      <c r="U235" s="5" t="s">
        <v>1459</v>
      </c>
      <c r="V235" s="6" t="s">
        <v>1460</v>
      </c>
      <c r="W235" s="5" t="s">
        <v>1461</v>
      </c>
      <c r="X235" s="13" t="str">
        <f>IF(S235=Console!$B$5,MAX($X$1:X234)+1,"")</f>
        <v/>
      </c>
    </row>
    <row r="236" spans="1:24" x14ac:dyDescent="0.55000000000000004">
      <c r="A236" s="4">
        <v>3319235</v>
      </c>
      <c r="B236" s="5" t="s">
        <v>1332</v>
      </c>
      <c r="C236" s="5" t="s">
        <v>2234</v>
      </c>
      <c r="D236" s="6" t="s">
        <v>1334</v>
      </c>
      <c r="E236" s="5" t="s">
        <v>2235</v>
      </c>
      <c r="F236" s="7">
        <v>5</v>
      </c>
      <c r="G236" s="8" t="s">
        <v>1350</v>
      </c>
      <c r="H236" s="9">
        <v>43155</v>
      </c>
      <c r="I236" s="9">
        <v>43124</v>
      </c>
      <c r="J236" s="10">
        <v>5</v>
      </c>
      <c r="K236" s="11">
        <v>11474</v>
      </c>
      <c r="L236" s="5" t="s">
        <v>1356</v>
      </c>
      <c r="M236" s="5" t="s">
        <v>1357</v>
      </c>
      <c r="N236" s="5" t="s">
        <v>1358</v>
      </c>
      <c r="O236" s="8" t="s">
        <v>1340</v>
      </c>
      <c r="P236" s="6" t="s">
        <v>1341</v>
      </c>
      <c r="Q236" s="5" t="s">
        <v>1342</v>
      </c>
      <c r="R236" s="12" t="s">
        <v>2235</v>
      </c>
      <c r="S236" s="5" t="s">
        <v>2236</v>
      </c>
      <c r="T236" s="5" t="s">
        <v>2237</v>
      </c>
      <c r="U236" s="5" t="s">
        <v>2192</v>
      </c>
      <c r="V236" s="6" t="s">
        <v>2238</v>
      </c>
      <c r="W236" s="5" t="s">
        <v>2239</v>
      </c>
      <c r="X236" s="13" t="str">
        <f>IF(S236=Console!$B$5,MAX($X$1:X235)+1,"")</f>
        <v/>
      </c>
    </row>
    <row r="237" spans="1:24" x14ac:dyDescent="0.55000000000000004">
      <c r="A237" s="4">
        <v>3320508</v>
      </c>
      <c r="B237" s="5" t="s">
        <v>1332</v>
      </c>
      <c r="C237" s="5" t="s">
        <v>2240</v>
      </c>
      <c r="D237" s="6" t="s">
        <v>1334</v>
      </c>
      <c r="E237" s="5" t="s">
        <v>2241</v>
      </c>
      <c r="F237" s="7">
        <v>66.13</v>
      </c>
      <c r="G237" s="8" t="s">
        <v>1350</v>
      </c>
      <c r="H237" s="9">
        <v>43159</v>
      </c>
      <c r="I237" s="9">
        <v>43159</v>
      </c>
      <c r="J237" s="10">
        <v>66.13</v>
      </c>
      <c r="K237" s="11">
        <v>7655</v>
      </c>
      <c r="L237" s="5" t="s">
        <v>2242</v>
      </c>
      <c r="M237" s="5" t="s">
        <v>2243</v>
      </c>
      <c r="N237" s="5" t="s">
        <v>2149</v>
      </c>
      <c r="O237" s="8" t="s">
        <v>1340</v>
      </c>
      <c r="P237" s="6" t="s">
        <v>1341</v>
      </c>
      <c r="Q237" s="5" t="s">
        <v>1342</v>
      </c>
      <c r="R237" s="12" t="s">
        <v>2241</v>
      </c>
      <c r="S237" s="5" t="s">
        <v>2244</v>
      </c>
      <c r="T237" s="5" t="s">
        <v>2245</v>
      </c>
      <c r="U237" s="5" t="s">
        <v>2246</v>
      </c>
      <c r="V237" s="6" t="s">
        <v>1726</v>
      </c>
      <c r="W237" s="5" t="s">
        <v>1727</v>
      </c>
      <c r="X237" s="13" t="str">
        <f>IF(S237=Console!$B$5,MAX($X$1:X236)+1,"")</f>
        <v/>
      </c>
    </row>
    <row r="238" spans="1:24" x14ac:dyDescent="0.55000000000000004">
      <c r="A238" s="4">
        <v>3320509</v>
      </c>
      <c r="B238" s="5" t="s">
        <v>1332</v>
      </c>
      <c r="C238" s="5" t="s">
        <v>2240</v>
      </c>
      <c r="D238" s="6" t="s">
        <v>1334</v>
      </c>
      <c r="E238" s="5" t="s">
        <v>2241</v>
      </c>
      <c r="F238" s="7">
        <v>103.44</v>
      </c>
      <c r="G238" s="8" t="s">
        <v>1350</v>
      </c>
      <c r="H238" s="9">
        <v>43159</v>
      </c>
      <c r="I238" s="9">
        <v>43159</v>
      </c>
      <c r="J238" s="10">
        <v>103.44</v>
      </c>
      <c r="K238" s="11">
        <v>7655</v>
      </c>
      <c r="L238" s="5" t="s">
        <v>2242</v>
      </c>
      <c r="M238" s="5" t="s">
        <v>2243</v>
      </c>
      <c r="N238" s="5" t="s">
        <v>2149</v>
      </c>
      <c r="O238" s="8" t="s">
        <v>1340</v>
      </c>
      <c r="P238" s="6" t="s">
        <v>1341</v>
      </c>
      <c r="Q238" s="5" t="s">
        <v>1342</v>
      </c>
      <c r="R238" s="12" t="s">
        <v>2241</v>
      </c>
      <c r="S238" s="5" t="s">
        <v>2247</v>
      </c>
      <c r="T238" s="5" t="s">
        <v>2245</v>
      </c>
      <c r="U238" s="5" t="s">
        <v>2246</v>
      </c>
      <c r="V238" s="6" t="s">
        <v>1726</v>
      </c>
      <c r="W238" s="5" t="s">
        <v>1727</v>
      </c>
      <c r="X238" s="13" t="str">
        <f>IF(S238=Console!$B$5,MAX($X$1:X237)+1,"")</f>
        <v/>
      </c>
    </row>
    <row r="239" spans="1:24" x14ac:dyDescent="0.55000000000000004">
      <c r="A239" s="4">
        <v>3315000</v>
      </c>
      <c r="B239" s="5" t="s">
        <v>1332</v>
      </c>
      <c r="C239" s="5" t="s">
        <v>2248</v>
      </c>
      <c r="D239" s="6" t="s">
        <v>1334</v>
      </c>
      <c r="E239" s="5" t="s">
        <v>2249</v>
      </c>
      <c r="F239" s="7">
        <v>16</v>
      </c>
      <c r="G239" s="8" t="s">
        <v>1350</v>
      </c>
      <c r="H239" s="9">
        <v>43160</v>
      </c>
      <c r="I239" s="9">
        <v>43160</v>
      </c>
      <c r="J239" s="10">
        <v>16</v>
      </c>
      <c r="K239" s="11">
        <v>57493</v>
      </c>
      <c r="L239" s="5" t="s">
        <v>1356</v>
      </c>
      <c r="M239" s="5" t="s">
        <v>1357</v>
      </c>
      <c r="N239" s="5" t="s">
        <v>1358</v>
      </c>
      <c r="O239" s="8" t="s">
        <v>1340</v>
      </c>
      <c r="P239" s="6" t="s">
        <v>1341</v>
      </c>
      <c r="Q239" s="5" t="s">
        <v>1342</v>
      </c>
      <c r="R239" s="12" t="s">
        <v>2249</v>
      </c>
      <c r="S239" s="5" t="s">
        <v>2250</v>
      </c>
      <c r="T239" s="5" t="s">
        <v>2251</v>
      </c>
      <c r="U239" s="5" t="s">
        <v>1361</v>
      </c>
      <c r="V239" s="6" t="s">
        <v>1806</v>
      </c>
      <c r="W239" s="5" t="s">
        <v>1807</v>
      </c>
      <c r="X239" s="13" t="str">
        <f>IF(S239=Console!$B$5,MAX($X$1:X238)+1,"")</f>
        <v/>
      </c>
    </row>
    <row r="240" spans="1:24" x14ac:dyDescent="0.55000000000000004">
      <c r="A240" s="4">
        <v>3320444</v>
      </c>
      <c r="B240" s="5" t="s">
        <v>1332</v>
      </c>
      <c r="C240" s="5" t="s">
        <v>2252</v>
      </c>
      <c r="D240" s="6" t="s">
        <v>1334</v>
      </c>
      <c r="E240" s="5" t="s">
        <v>2253</v>
      </c>
      <c r="F240" s="7">
        <v>32.26</v>
      </c>
      <c r="G240" s="8" t="s">
        <v>1350</v>
      </c>
      <c r="H240" s="9">
        <v>43220</v>
      </c>
      <c r="I240" s="9">
        <v>43130</v>
      </c>
      <c r="J240" s="10">
        <v>32.26</v>
      </c>
      <c r="K240" s="11">
        <v>299886</v>
      </c>
      <c r="L240" s="5" t="s">
        <v>1351</v>
      </c>
      <c r="M240" s="5" t="s">
        <v>1352</v>
      </c>
      <c r="N240" s="5" t="s">
        <v>1353</v>
      </c>
      <c r="O240" s="8" t="s">
        <v>1340</v>
      </c>
      <c r="P240" s="6" t="s">
        <v>1341</v>
      </c>
      <c r="Q240" s="5" t="s">
        <v>1342</v>
      </c>
      <c r="R240" s="12" t="s">
        <v>2254</v>
      </c>
      <c r="S240" s="5" t="s">
        <v>6</v>
      </c>
      <c r="T240" s="5" t="s">
        <v>2255</v>
      </c>
      <c r="U240" s="5" t="s">
        <v>6</v>
      </c>
      <c r="V240" s="6" t="s">
        <v>1346</v>
      </c>
      <c r="W240" s="5" t="s">
        <v>1347</v>
      </c>
      <c r="X240" s="13" t="str">
        <f>IF(S240=Console!$B$5,MAX($X$1:X239)+1,"")</f>
        <v/>
      </c>
    </row>
    <row r="241" spans="1:24" x14ac:dyDescent="0.55000000000000004">
      <c r="A241" s="4">
        <v>3320732</v>
      </c>
      <c r="B241" s="5" t="s">
        <v>1332</v>
      </c>
      <c r="C241" s="5" t="s">
        <v>2252</v>
      </c>
      <c r="D241" s="6" t="s">
        <v>1334</v>
      </c>
      <c r="E241" s="5" t="s">
        <v>2253</v>
      </c>
      <c r="F241" s="7">
        <v>55.56</v>
      </c>
      <c r="G241" s="8" t="s">
        <v>1350</v>
      </c>
      <c r="H241" s="9">
        <v>43222</v>
      </c>
      <c r="I241" s="9">
        <v>43131</v>
      </c>
      <c r="J241" s="10">
        <v>55.56</v>
      </c>
      <c r="K241" s="11">
        <v>299886</v>
      </c>
      <c r="L241" s="5" t="s">
        <v>1351</v>
      </c>
      <c r="M241" s="5" t="s">
        <v>1352</v>
      </c>
      <c r="N241" s="5" t="s">
        <v>1353</v>
      </c>
      <c r="O241" s="8" t="s">
        <v>1340</v>
      </c>
      <c r="P241" s="6" t="s">
        <v>1341</v>
      </c>
      <c r="Q241" s="5" t="s">
        <v>1342</v>
      </c>
      <c r="R241" s="12" t="s">
        <v>2254</v>
      </c>
      <c r="S241" s="5" t="s">
        <v>6</v>
      </c>
      <c r="T241" s="5" t="s">
        <v>2255</v>
      </c>
      <c r="U241" s="5" t="s">
        <v>6</v>
      </c>
      <c r="V241" s="6" t="s">
        <v>1346</v>
      </c>
      <c r="W241" s="5" t="s">
        <v>1347</v>
      </c>
      <c r="X241" s="13" t="str">
        <f>IF(S241=Console!$B$5,MAX($X$1:X240)+1,"")</f>
        <v/>
      </c>
    </row>
    <row r="242" spans="1:24" x14ac:dyDescent="0.55000000000000004">
      <c r="A242" s="4">
        <v>3320416</v>
      </c>
      <c r="B242" s="5" t="s">
        <v>1332</v>
      </c>
      <c r="C242" s="5" t="s">
        <v>2256</v>
      </c>
      <c r="D242" s="6" t="s">
        <v>1334</v>
      </c>
      <c r="E242" s="5" t="s">
        <v>2257</v>
      </c>
      <c r="F242" s="7">
        <v>150</v>
      </c>
      <c r="G242" s="8" t="s">
        <v>1990</v>
      </c>
      <c r="H242" s="9">
        <v>43151</v>
      </c>
      <c r="I242" s="9">
        <v>43132</v>
      </c>
      <c r="J242" s="10">
        <v>150</v>
      </c>
      <c r="K242" s="11">
        <v>11507</v>
      </c>
      <c r="L242" s="5" t="s">
        <v>1337</v>
      </c>
      <c r="M242" s="5" t="s">
        <v>1338</v>
      </c>
      <c r="N242" s="5" t="s">
        <v>1339</v>
      </c>
      <c r="O242" s="8" t="s">
        <v>1340</v>
      </c>
      <c r="P242" s="6" t="s">
        <v>1341</v>
      </c>
      <c r="Q242" s="5" t="s">
        <v>1342</v>
      </c>
      <c r="R242" s="12" t="s">
        <v>2258</v>
      </c>
      <c r="S242" s="5" t="s">
        <v>2259</v>
      </c>
      <c r="T242" s="5" t="s">
        <v>2260</v>
      </c>
      <c r="U242" s="5" t="s">
        <v>2261</v>
      </c>
      <c r="V242" s="6" t="s">
        <v>2180</v>
      </c>
      <c r="W242" s="5" t="s">
        <v>2181</v>
      </c>
      <c r="X242" s="13" t="str">
        <f>IF(S242=Console!$B$5,MAX($X$1:X241)+1,"")</f>
        <v/>
      </c>
    </row>
    <row r="243" spans="1:24" x14ac:dyDescent="0.55000000000000004">
      <c r="A243" s="4">
        <v>3320395</v>
      </c>
      <c r="B243" s="5" t="s">
        <v>1332</v>
      </c>
      <c r="C243" s="5" t="s">
        <v>2262</v>
      </c>
      <c r="D243" s="6" t="s">
        <v>1334</v>
      </c>
      <c r="E243" s="5" t="s">
        <v>2263</v>
      </c>
      <c r="F243" s="7">
        <v>300</v>
      </c>
      <c r="G243" s="8" t="s">
        <v>1990</v>
      </c>
      <c r="H243" s="9">
        <v>43151</v>
      </c>
      <c r="I243" s="9">
        <v>43132</v>
      </c>
      <c r="J243" s="10">
        <v>300</v>
      </c>
      <c r="K243" s="11">
        <v>11507</v>
      </c>
      <c r="L243" s="5" t="s">
        <v>1337</v>
      </c>
      <c r="M243" s="5" t="s">
        <v>1338</v>
      </c>
      <c r="N243" s="5" t="s">
        <v>1339</v>
      </c>
      <c r="O243" s="8" t="s">
        <v>1340</v>
      </c>
      <c r="P243" s="6" t="s">
        <v>1341</v>
      </c>
      <c r="Q243" s="5" t="s">
        <v>1342</v>
      </c>
      <c r="R243" s="12" t="s">
        <v>2264</v>
      </c>
      <c r="S243" s="5" t="s">
        <v>2265</v>
      </c>
      <c r="T243" s="5" t="s">
        <v>2266</v>
      </c>
      <c r="U243" s="5" t="s">
        <v>2261</v>
      </c>
      <c r="V243" s="6" t="s">
        <v>1460</v>
      </c>
      <c r="W243" s="5" t="s">
        <v>1461</v>
      </c>
      <c r="X243" s="13" t="str">
        <f>IF(S243=Console!$B$5,MAX($X$1:X242)+1,"")</f>
        <v/>
      </c>
    </row>
    <row r="244" spans="1:24" x14ac:dyDescent="0.55000000000000004">
      <c r="A244" s="4">
        <v>3320401</v>
      </c>
      <c r="B244" s="5" t="s">
        <v>1332</v>
      </c>
      <c r="C244" s="5" t="s">
        <v>2267</v>
      </c>
      <c r="D244" s="6" t="s">
        <v>1334</v>
      </c>
      <c r="E244" s="5" t="s">
        <v>2268</v>
      </c>
      <c r="F244" s="7">
        <v>500</v>
      </c>
      <c r="G244" s="8" t="s">
        <v>1990</v>
      </c>
      <c r="H244" s="9">
        <v>43151</v>
      </c>
      <c r="I244" s="9">
        <v>43133</v>
      </c>
      <c r="J244" s="10">
        <v>500</v>
      </c>
      <c r="K244" s="11">
        <v>337349</v>
      </c>
      <c r="L244" s="5" t="s">
        <v>1337</v>
      </c>
      <c r="M244" s="5" t="s">
        <v>1338</v>
      </c>
      <c r="N244" s="5" t="s">
        <v>1339</v>
      </c>
      <c r="O244" s="8" t="s">
        <v>1340</v>
      </c>
      <c r="P244" s="6" t="s">
        <v>1341</v>
      </c>
      <c r="Q244" s="5" t="s">
        <v>1342</v>
      </c>
      <c r="R244" s="12" t="s">
        <v>2269</v>
      </c>
      <c r="S244" s="5" t="s">
        <v>2270</v>
      </c>
      <c r="T244" s="5" t="s">
        <v>2271</v>
      </c>
      <c r="U244" s="5" t="s">
        <v>2272</v>
      </c>
      <c r="V244" s="6" t="s">
        <v>1760</v>
      </c>
      <c r="W244" s="5" t="s">
        <v>1761</v>
      </c>
      <c r="X244" s="13" t="str">
        <f>IF(S244=Console!$B$5,MAX($X$1:X243)+1,"")</f>
        <v/>
      </c>
    </row>
    <row r="245" spans="1:24" x14ac:dyDescent="0.55000000000000004">
      <c r="A245" s="4">
        <v>3320407</v>
      </c>
      <c r="B245" s="5" t="s">
        <v>1332</v>
      </c>
      <c r="C245" s="5" t="s">
        <v>2273</v>
      </c>
      <c r="D245" s="6" t="s">
        <v>1334</v>
      </c>
      <c r="E245" s="5" t="s">
        <v>2274</v>
      </c>
      <c r="F245" s="7">
        <v>250</v>
      </c>
      <c r="G245" s="8" t="s">
        <v>1336</v>
      </c>
      <c r="H245" s="9">
        <v>43151</v>
      </c>
      <c r="I245" s="9">
        <v>43132</v>
      </c>
      <c r="J245" s="10">
        <v>250</v>
      </c>
      <c r="K245" s="11">
        <v>11507</v>
      </c>
      <c r="L245" s="5" t="s">
        <v>1337</v>
      </c>
      <c r="M245" s="5" t="s">
        <v>1338</v>
      </c>
      <c r="N245" s="5" t="s">
        <v>1339</v>
      </c>
      <c r="O245" s="8" t="s">
        <v>1340</v>
      </c>
      <c r="P245" s="6" t="s">
        <v>1341</v>
      </c>
      <c r="Q245" s="5" t="s">
        <v>1342</v>
      </c>
      <c r="R245" s="12" t="s">
        <v>2275</v>
      </c>
      <c r="S245" s="5" t="s">
        <v>2276</v>
      </c>
      <c r="T245" s="5" t="s">
        <v>2277</v>
      </c>
      <c r="U245" s="5" t="s">
        <v>1947</v>
      </c>
      <c r="V245" s="6" t="s">
        <v>1477</v>
      </c>
      <c r="W245" s="5" t="s">
        <v>1478</v>
      </c>
      <c r="X245" s="13" t="str">
        <f>IF(S245=Console!$B$5,MAX($X$1:X244)+1,"")</f>
        <v/>
      </c>
    </row>
    <row r="246" spans="1:24" x14ac:dyDescent="0.55000000000000004">
      <c r="A246" s="4">
        <v>3313851</v>
      </c>
      <c r="B246" s="5" t="s">
        <v>1332</v>
      </c>
      <c r="C246" s="5" t="s">
        <v>2278</v>
      </c>
      <c r="D246" s="6" t="s">
        <v>1334</v>
      </c>
      <c r="E246" s="5" t="s">
        <v>2279</v>
      </c>
      <c r="F246" s="7">
        <v>31</v>
      </c>
      <c r="G246" s="8" t="s">
        <v>1990</v>
      </c>
      <c r="H246" s="9">
        <v>43140</v>
      </c>
      <c r="I246" s="9">
        <v>43129</v>
      </c>
      <c r="J246" s="10">
        <v>31</v>
      </c>
      <c r="K246" s="11">
        <v>337349</v>
      </c>
      <c r="L246" s="5" t="s">
        <v>1337</v>
      </c>
      <c r="M246" s="5" t="s">
        <v>1338</v>
      </c>
      <c r="N246" s="5" t="s">
        <v>1339</v>
      </c>
      <c r="O246" s="8" t="s">
        <v>1340</v>
      </c>
      <c r="P246" s="6" t="s">
        <v>1341</v>
      </c>
      <c r="Q246" s="5" t="s">
        <v>1342</v>
      </c>
      <c r="R246" s="12" t="s">
        <v>2280</v>
      </c>
      <c r="S246" s="5" t="s">
        <v>2281</v>
      </c>
      <c r="T246" s="5" t="s">
        <v>2282</v>
      </c>
      <c r="U246" s="5" t="s">
        <v>2283</v>
      </c>
      <c r="V246" s="6" t="s">
        <v>1538</v>
      </c>
      <c r="W246" s="5" t="s">
        <v>1539</v>
      </c>
      <c r="X246" s="13" t="str">
        <f>IF(S246=Console!$B$5,MAX($X$1:X245)+1,"")</f>
        <v/>
      </c>
    </row>
    <row r="247" spans="1:24" x14ac:dyDescent="0.55000000000000004">
      <c r="A247" s="4">
        <v>3320405</v>
      </c>
      <c r="B247" s="5" t="s">
        <v>1332</v>
      </c>
      <c r="C247" s="5" t="s">
        <v>2284</v>
      </c>
      <c r="D247" s="6" t="s">
        <v>1334</v>
      </c>
      <c r="E247" s="5" t="s">
        <v>2285</v>
      </c>
      <c r="F247" s="7">
        <v>210</v>
      </c>
      <c r="G247" s="8" t="s">
        <v>1990</v>
      </c>
      <c r="H247" s="9">
        <v>43151</v>
      </c>
      <c r="I247" s="9">
        <v>43132</v>
      </c>
      <c r="J247" s="10">
        <v>210</v>
      </c>
      <c r="K247" s="11">
        <v>11507</v>
      </c>
      <c r="L247" s="5" t="s">
        <v>1337</v>
      </c>
      <c r="M247" s="5" t="s">
        <v>1338</v>
      </c>
      <c r="N247" s="5" t="s">
        <v>1339</v>
      </c>
      <c r="O247" s="8" t="s">
        <v>1340</v>
      </c>
      <c r="P247" s="6" t="s">
        <v>1341</v>
      </c>
      <c r="Q247" s="5" t="s">
        <v>1342</v>
      </c>
      <c r="R247" s="12" t="s">
        <v>2286</v>
      </c>
      <c r="S247" s="5" t="s">
        <v>2287</v>
      </c>
      <c r="T247" s="5" t="s">
        <v>2288</v>
      </c>
      <c r="U247" s="5" t="s">
        <v>2261</v>
      </c>
      <c r="V247" s="6" t="s">
        <v>1664</v>
      </c>
      <c r="W247" s="5" t="s">
        <v>1665</v>
      </c>
      <c r="X247" s="13" t="str">
        <f>IF(S247=Console!$B$5,MAX($X$1:X246)+1,"")</f>
        <v/>
      </c>
    </row>
    <row r="248" spans="1:24" x14ac:dyDescent="0.55000000000000004">
      <c r="A248" s="4">
        <v>3320369</v>
      </c>
      <c r="B248" s="5" t="s">
        <v>1332</v>
      </c>
      <c r="C248" s="5" t="s">
        <v>2289</v>
      </c>
      <c r="D248" s="6" t="s">
        <v>1334</v>
      </c>
      <c r="E248" s="5" t="s">
        <v>2290</v>
      </c>
      <c r="F248" s="7">
        <v>228</v>
      </c>
      <c r="G248" s="8" t="s">
        <v>1336</v>
      </c>
      <c r="H248" s="9">
        <v>43143</v>
      </c>
      <c r="I248" s="9">
        <v>43132</v>
      </c>
      <c r="J248" s="10">
        <v>228</v>
      </c>
      <c r="K248" s="11">
        <v>11507</v>
      </c>
      <c r="L248" s="5" t="s">
        <v>1337</v>
      </c>
      <c r="M248" s="5" t="s">
        <v>1338</v>
      </c>
      <c r="N248" s="5" t="s">
        <v>1339</v>
      </c>
      <c r="O248" s="8" t="s">
        <v>1340</v>
      </c>
      <c r="P248" s="6" t="s">
        <v>1341</v>
      </c>
      <c r="Q248" s="5" t="s">
        <v>1342</v>
      </c>
      <c r="R248" s="12" t="s">
        <v>2291</v>
      </c>
      <c r="S248" s="5" t="s">
        <v>2292</v>
      </c>
      <c r="T248" s="5" t="s">
        <v>2293</v>
      </c>
      <c r="U248" s="5" t="s">
        <v>1345</v>
      </c>
      <c r="V248" s="6" t="s">
        <v>1346</v>
      </c>
      <c r="W248" s="5" t="s">
        <v>1347</v>
      </c>
      <c r="X248" s="13" t="str">
        <f>IF(S248=Console!$B$5,MAX($X$1:X247)+1,"")</f>
        <v/>
      </c>
    </row>
    <row r="249" spans="1:24" x14ac:dyDescent="0.55000000000000004">
      <c r="A249" s="4">
        <v>3318741</v>
      </c>
      <c r="B249" s="5" t="s">
        <v>1332</v>
      </c>
      <c r="C249" s="5" t="s">
        <v>2294</v>
      </c>
      <c r="D249" s="6" t="s">
        <v>1334</v>
      </c>
      <c r="E249" s="5" t="s">
        <v>2295</v>
      </c>
      <c r="F249" s="7">
        <v>400</v>
      </c>
      <c r="G249" s="8" t="s">
        <v>1990</v>
      </c>
      <c r="H249" s="9">
        <v>43144</v>
      </c>
      <c r="I249" s="9">
        <v>43130</v>
      </c>
      <c r="J249" s="10">
        <v>400</v>
      </c>
      <c r="K249" s="11">
        <v>337349</v>
      </c>
      <c r="L249" s="5" t="s">
        <v>1337</v>
      </c>
      <c r="M249" s="5" t="s">
        <v>1338</v>
      </c>
      <c r="N249" s="5" t="s">
        <v>1339</v>
      </c>
      <c r="O249" s="8" t="s">
        <v>1340</v>
      </c>
      <c r="P249" s="6" t="s">
        <v>1341</v>
      </c>
      <c r="Q249" s="5" t="s">
        <v>1342</v>
      </c>
      <c r="R249" s="12" t="s">
        <v>2296</v>
      </c>
      <c r="S249" s="5" t="s">
        <v>2297</v>
      </c>
      <c r="T249" s="5" t="s">
        <v>2298</v>
      </c>
      <c r="U249" s="5" t="s">
        <v>2299</v>
      </c>
      <c r="V249" s="6" t="s">
        <v>1760</v>
      </c>
      <c r="W249" s="5" t="s">
        <v>1761</v>
      </c>
      <c r="X249" s="13" t="str">
        <f>IF(S249=Console!$B$5,MAX($X$1:X248)+1,"")</f>
        <v/>
      </c>
    </row>
    <row r="250" spans="1:24" x14ac:dyDescent="0.55000000000000004">
      <c r="A250" s="4">
        <v>3318737</v>
      </c>
      <c r="B250" s="5" t="s">
        <v>1332</v>
      </c>
      <c r="C250" s="5" t="s">
        <v>2300</v>
      </c>
      <c r="D250" s="6" t="s">
        <v>1334</v>
      </c>
      <c r="E250" s="5" t="s">
        <v>2301</v>
      </c>
      <c r="F250" s="7">
        <v>825</v>
      </c>
      <c r="G250" s="8" t="s">
        <v>1990</v>
      </c>
      <c r="H250" s="9">
        <v>43144</v>
      </c>
      <c r="I250" s="9">
        <v>43132</v>
      </c>
      <c r="J250" s="10">
        <v>825</v>
      </c>
      <c r="K250" s="11">
        <v>337349</v>
      </c>
      <c r="L250" s="5" t="s">
        <v>1337</v>
      </c>
      <c r="M250" s="5" t="s">
        <v>1338</v>
      </c>
      <c r="N250" s="5" t="s">
        <v>1339</v>
      </c>
      <c r="O250" s="8" t="s">
        <v>1340</v>
      </c>
      <c r="P250" s="6" t="s">
        <v>1341</v>
      </c>
      <c r="Q250" s="5" t="s">
        <v>1342</v>
      </c>
      <c r="R250" s="12" t="s">
        <v>2302</v>
      </c>
      <c r="S250" s="5" t="s">
        <v>2303</v>
      </c>
      <c r="T250" s="5" t="s">
        <v>2304</v>
      </c>
      <c r="U250" s="5" t="s">
        <v>2305</v>
      </c>
      <c r="V250" s="6" t="s">
        <v>1538</v>
      </c>
      <c r="W250" s="5" t="s">
        <v>1539</v>
      </c>
      <c r="X250" s="13" t="str">
        <f>IF(S250=Console!$B$5,MAX($X$1:X249)+1,"")</f>
        <v/>
      </c>
    </row>
    <row r="251" spans="1:24" x14ac:dyDescent="0.55000000000000004">
      <c r="A251" s="4">
        <v>3319812</v>
      </c>
      <c r="B251" s="5" t="s">
        <v>1332</v>
      </c>
      <c r="C251" s="5" t="s">
        <v>2300</v>
      </c>
      <c r="D251" s="6" t="s">
        <v>1334</v>
      </c>
      <c r="E251" s="5" t="s">
        <v>2301</v>
      </c>
      <c r="F251" s="7">
        <v>801</v>
      </c>
      <c r="G251" s="8" t="s">
        <v>1990</v>
      </c>
      <c r="H251" s="9">
        <v>43144</v>
      </c>
      <c r="I251" s="9">
        <v>43132</v>
      </c>
      <c r="J251" s="10">
        <v>801</v>
      </c>
      <c r="K251" s="11">
        <v>337349</v>
      </c>
      <c r="L251" s="5" t="s">
        <v>1337</v>
      </c>
      <c r="M251" s="5" t="s">
        <v>1338</v>
      </c>
      <c r="N251" s="5" t="s">
        <v>1339</v>
      </c>
      <c r="O251" s="8" t="s">
        <v>1340</v>
      </c>
      <c r="P251" s="6" t="s">
        <v>1341</v>
      </c>
      <c r="Q251" s="5" t="s">
        <v>1342</v>
      </c>
      <c r="R251" s="12" t="s">
        <v>2302</v>
      </c>
      <c r="S251" s="5" t="s">
        <v>2306</v>
      </c>
      <c r="T251" s="5" t="s">
        <v>2304</v>
      </c>
      <c r="U251" s="5" t="s">
        <v>2305</v>
      </c>
      <c r="V251" s="6" t="s">
        <v>1538</v>
      </c>
      <c r="W251" s="5" t="s">
        <v>1539</v>
      </c>
      <c r="X251" s="13" t="str">
        <f>IF(S251=Console!$B$5,MAX($X$1:X250)+1,"")</f>
        <v/>
      </c>
    </row>
    <row r="252" spans="1:24" x14ac:dyDescent="0.55000000000000004">
      <c r="A252" s="4">
        <v>3320397</v>
      </c>
      <c r="B252" s="5" t="s">
        <v>1332</v>
      </c>
      <c r="C252" s="5" t="s">
        <v>2307</v>
      </c>
      <c r="D252" s="6" t="s">
        <v>1334</v>
      </c>
      <c r="E252" s="5" t="s">
        <v>2308</v>
      </c>
      <c r="F252" s="7">
        <v>187</v>
      </c>
      <c r="G252" s="8" t="s">
        <v>1336</v>
      </c>
      <c r="H252" s="9">
        <v>43151</v>
      </c>
      <c r="I252" s="9">
        <v>43132</v>
      </c>
      <c r="J252" s="10">
        <v>187</v>
      </c>
      <c r="K252" s="11">
        <v>11507</v>
      </c>
      <c r="L252" s="5" t="s">
        <v>1337</v>
      </c>
      <c r="M252" s="5" t="s">
        <v>1338</v>
      </c>
      <c r="N252" s="5" t="s">
        <v>1339</v>
      </c>
      <c r="O252" s="8" t="s">
        <v>1340</v>
      </c>
      <c r="P252" s="6" t="s">
        <v>1341</v>
      </c>
      <c r="Q252" s="5" t="s">
        <v>1342</v>
      </c>
      <c r="R252" s="12" t="s">
        <v>2309</v>
      </c>
      <c r="S252" s="5" t="s">
        <v>2310</v>
      </c>
      <c r="T252" s="5" t="s">
        <v>2311</v>
      </c>
      <c r="U252" s="5" t="s">
        <v>1345</v>
      </c>
      <c r="V252" s="6" t="s">
        <v>1393</v>
      </c>
      <c r="W252" s="5" t="s">
        <v>1394</v>
      </c>
      <c r="X252" s="13" t="str">
        <f>IF(S252=Console!$B$5,MAX($X$1:X251)+1,"")</f>
        <v/>
      </c>
    </row>
    <row r="253" spans="1:24" x14ac:dyDescent="0.55000000000000004">
      <c r="A253" s="4">
        <v>3320399</v>
      </c>
      <c r="B253" s="5" t="s">
        <v>1332</v>
      </c>
      <c r="C253" s="5" t="s">
        <v>2312</v>
      </c>
      <c r="D253" s="6" t="s">
        <v>1334</v>
      </c>
      <c r="E253" s="5" t="s">
        <v>2313</v>
      </c>
      <c r="F253" s="7">
        <v>300</v>
      </c>
      <c r="G253" s="8" t="s">
        <v>1336</v>
      </c>
      <c r="H253" s="9">
        <v>43151</v>
      </c>
      <c r="I253" s="9">
        <v>43132</v>
      </c>
      <c r="J253" s="10">
        <v>300</v>
      </c>
      <c r="K253" s="11">
        <v>11507</v>
      </c>
      <c r="L253" s="5" t="s">
        <v>1337</v>
      </c>
      <c r="M253" s="5" t="s">
        <v>1338</v>
      </c>
      <c r="N253" s="5" t="s">
        <v>1339</v>
      </c>
      <c r="O253" s="8" t="s">
        <v>1340</v>
      </c>
      <c r="P253" s="6" t="s">
        <v>1341</v>
      </c>
      <c r="Q253" s="5" t="s">
        <v>1342</v>
      </c>
      <c r="R253" s="12" t="s">
        <v>2314</v>
      </c>
      <c r="S253" s="5" t="s">
        <v>2315</v>
      </c>
      <c r="T253" s="5" t="s">
        <v>2316</v>
      </c>
      <c r="U253" s="5" t="s">
        <v>1372</v>
      </c>
      <c r="V253" s="6" t="s">
        <v>1393</v>
      </c>
      <c r="W253" s="5" t="s">
        <v>1394</v>
      </c>
      <c r="X253" s="13" t="str">
        <f>IF(S253=Console!$B$5,MAX($X$1:X252)+1,"")</f>
        <v/>
      </c>
    </row>
    <row r="254" spans="1:24" x14ac:dyDescent="0.55000000000000004">
      <c r="A254" s="4">
        <v>3320392</v>
      </c>
      <c r="B254" s="5" t="s">
        <v>1332</v>
      </c>
      <c r="C254" s="5" t="s">
        <v>2317</v>
      </c>
      <c r="D254" s="6" t="s">
        <v>1334</v>
      </c>
      <c r="E254" s="5" t="s">
        <v>2318</v>
      </c>
      <c r="F254" s="7">
        <v>200</v>
      </c>
      <c r="G254" s="8" t="s">
        <v>1336</v>
      </c>
      <c r="H254" s="9">
        <v>43151</v>
      </c>
      <c r="I254" s="9">
        <v>43132</v>
      </c>
      <c r="J254" s="10">
        <v>200</v>
      </c>
      <c r="K254" s="11">
        <v>11507</v>
      </c>
      <c r="L254" s="5" t="s">
        <v>1337</v>
      </c>
      <c r="M254" s="5" t="s">
        <v>1338</v>
      </c>
      <c r="N254" s="5" t="s">
        <v>1339</v>
      </c>
      <c r="O254" s="8" t="s">
        <v>1340</v>
      </c>
      <c r="P254" s="6" t="s">
        <v>1341</v>
      </c>
      <c r="Q254" s="5" t="s">
        <v>1342</v>
      </c>
      <c r="R254" s="12" t="s">
        <v>2319</v>
      </c>
      <c r="S254" s="5" t="s">
        <v>2320</v>
      </c>
      <c r="T254" s="5" t="s">
        <v>2321</v>
      </c>
      <c r="U254" s="5" t="s">
        <v>1372</v>
      </c>
      <c r="V254" s="6" t="s">
        <v>1362</v>
      </c>
      <c r="W254" s="5" t="s">
        <v>1363</v>
      </c>
      <c r="X254" s="13" t="str">
        <f>IF(S254=Console!$B$5,MAX($X$1:X253)+1,"")</f>
        <v/>
      </c>
    </row>
    <row r="255" spans="1:24" x14ac:dyDescent="0.55000000000000004">
      <c r="A255" s="4">
        <v>3317808</v>
      </c>
      <c r="B255" s="5" t="s">
        <v>1332</v>
      </c>
      <c r="C255" s="5" t="s">
        <v>2322</v>
      </c>
      <c r="D255" s="6" t="s">
        <v>1334</v>
      </c>
      <c r="E255" s="5" t="s">
        <v>2323</v>
      </c>
      <c r="F255" s="7">
        <v>100</v>
      </c>
      <c r="G255" s="8" t="s">
        <v>1336</v>
      </c>
      <c r="H255" s="9">
        <v>43140</v>
      </c>
      <c r="I255" s="9">
        <v>43131</v>
      </c>
      <c r="J255" s="10">
        <v>100</v>
      </c>
      <c r="K255" s="11">
        <v>11507</v>
      </c>
      <c r="L255" s="5" t="s">
        <v>1337</v>
      </c>
      <c r="M255" s="5" t="s">
        <v>1338</v>
      </c>
      <c r="N255" s="5" t="s">
        <v>1339</v>
      </c>
      <c r="O255" s="8" t="s">
        <v>1340</v>
      </c>
      <c r="P255" s="6" t="s">
        <v>1341</v>
      </c>
      <c r="Q255" s="5" t="s">
        <v>1342</v>
      </c>
      <c r="R255" s="12" t="s">
        <v>2324</v>
      </c>
      <c r="S255" s="5" t="s">
        <v>2325</v>
      </c>
      <c r="T255" s="5" t="s">
        <v>2326</v>
      </c>
      <c r="U255" s="5" t="s">
        <v>1372</v>
      </c>
      <c r="V255" s="6" t="s">
        <v>1393</v>
      </c>
      <c r="W255" s="5" t="s">
        <v>1394</v>
      </c>
      <c r="X255" s="13" t="str">
        <f>IF(S255=Console!$B$5,MAX($X$1:X254)+1,"")</f>
        <v/>
      </c>
    </row>
    <row r="256" spans="1:24" x14ac:dyDescent="0.55000000000000004">
      <c r="A256" s="4">
        <v>3320390</v>
      </c>
      <c r="B256" s="5" t="s">
        <v>1332</v>
      </c>
      <c r="C256" s="5" t="s">
        <v>2327</v>
      </c>
      <c r="D256" s="6" t="s">
        <v>1334</v>
      </c>
      <c r="E256" s="5" t="s">
        <v>2328</v>
      </c>
      <c r="F256" s="7">
        <v>150</v>
      </c>
      <c r="G256" s="8" t="s">
        <v>1336</v>
      </c>
      <c r="H256" s="9">
        <v>43151</v>
      </c>
      <c r="I256" s="9">
        <v>43132</v>
      </c>
      <c r="J256" s="10">
        <v>150</v>
      </c>
      <c r="K256" s="11">
        <v>11507</v>
      </c>
      <c r="L256" s="5" t="s">
        <v>1337</v>
      </c>
      <c r="M256" s="5" t="s">
        <v>1338</v>
      </c>
      <c r="N256" s="5" t="s">
        <v>1339</v>
      </c>
      <c r="O256" s="8" t="s">
        <v>1340</v>
      </c>
      <c r="P256" s="6" t="s">
        <v>1341</v>
      </c>
      <c r="Q256" s="5" t="s">
        <v>1342</v>
      </c>
      <c r="R256" s="12" t="s">
        <v>2329</v>
      </c>
      <c r="S256" s="5" t="s">
        <v>2330</v>
      </c>
      <c r="T256" s="5" t="s">
        <v>2331</v>
      </c>
      <c r="U256" s="5" t="s">
        <v>1372</v>
      </c>
      <c r="V256" s="6" t="s">
        <v>1362</v>
      </c>
      <c r="W256" s="5" t="s">
        <v>1363</v>
      </c>
      <c r="X256" s="13" t="str">
        <f>IF(S256=Console!$B$5,MAX($X$1:X255)+1,"")</f>
        <v/>
      </c>
    </row>
    <row r="257" spans="1:24" x14ac:dyDescent="0.55000000000000004">
      <c r="A257" s="4">
        <v>3316727</v>
      </c>
      <c r="B257" s="5" t="s">
        <v>1332</v>
      </c>
      <c r="C257" s="5" t="s">
        <v>2332</v>
      </c>
      <c r="D257" s="6" t="s">
        <v>1334</v>
      </c>
      <c r="E257" s="5" t="s">
        <v>2333</v>
      </c>
      <c r="F257" s="7">
        <v>11388</v>
      </c>
      <c r="G257" s="8" t="s">
        <v>1990</v>
      </c>
      <c r="H257" s="9">
        <v>43158</v>
      </c>
      <c r="I257" s="9">
        <v>43129</v>
      </c>
      <c r="J257" s="10">
        <v>11388</v>
      </c>
      <c r="K257" s="11">
        <v>11507</v>
      </c>
      <c r="L257" s="5" t="s">
        <v>1337</v>
      </c>
      <c r="M257" s="5" t="s">
        <v>1338</v>
      </c>
      <c r="N257" s="5" t="s">
        <v>1339</v>
      </c>
      <c r="O257" s="8" t="s">
        <v>1340</v>
      </c>
      <c r="P257" s="6" t="s">
        <v>1341</v>
      </c>
      <c r="Q257" s="5" t="s">
        <v>1342</v>
      </c>
      <c r="R257" s="12" t="s">
        <v>2334</v>
      </c>
      <c r="S257" s="5" t="s">
        <v>2335</v>
      </c>
      <c r="T257" s="5" t="s">
        <v>2336</v>
      </c>
      <c r="U257" s="5" t="s">
        <v>2261</v>
      </c>
      <c r="V257" s="6" t="s">
        <v>1563</v>
      </c>
      <c r="W257" s="5" t="s">
        <v>1564</v>
      </c>
      <c r="X257" s="13" t="str">
        <f>IF(S257=Console!$B$5,MAX($X$1:X256)+1,"")</f>
        <v/>
      </c>
    </row>
    <row r="258" spans="1:24" x14ac:dyDescent="0.55000000000000004">
      <c r="A258" s="4">
        <v>3317204</v>
      </c>
      <c r="B258" s="5" t="s">
        <v>1332</v>
      </c>
      <c r="C258" s="5" t="s">
        <v>2332</v>
      </c>
      <c r="D258" s="6" t="s">
        <v>1334</v>
      </c>
      <c r="E258" s="5" t="s">
        <v>2333</v>
      </c>
      <c r="F258" s="7">
        <v>8943</v>
      </c>
      <c r="G258" s="8" t="s">
        <v>1990</v>
      </c>
      <c r="H258" s="9">
        <v>43158</v>
      </c>
      <c r="I258" s="9">
        <v>43129</v>
      </c>
      <c r="J258" s="10">
        <v>8943</v>
      </c>
      <c r="K258" s="11">
        <v>11507</v>
      </c>
      <c r="L258" s="5" t="s">
        <v>1337</v>
      </c>
      <c r="M258" s="5" t="s">
        <v>1338</v>
      </c>
      <c r="N258" s="5" t="s">
        <v>1339</v>
      </c>
      <c r="O258" s="8" t="s">
        <v>1340</v>
      </c>
      <c r="P258" s="6" t="s">
        <v>1341</v>
      </c>
      <c r="Q258" s="5" t="s">
        <v>1342</v>
      </c>
      <c r="R258" s="12" t="s">
        <v>19</v>
      </c>
      <c r="S258" s="5" t="s">
        <v>22</v>
      </c>
      <c r="T258" s="5" t="s">
        <v>20</v>
      </c>
      <c r="U258" s="5" t="s">
        <v>2261</v>
      </c>
      <c r="V258" s="6" t="s">
        <v>1563</v>
      </c>
      <c r="W258" s="5" t="s">
        <v>1564</v>
      </c>
      <c r="X258" s="13" t="str">
        <f>IF(S258=Console!$B$5,MAX($X$1:X257)+1,"")</f>
        <v/>
      </c>
    </row>
    <row r="259" spans="1:24" x14ac:dyDescent="0.55000000000000004">
      <c r="A259" s="4">
        <v>3320414</v>
      </c>
      <c r="B259" s="5" t="s">
        <v>1332</v>
      </c>
      <c r="C259" s="5" t="s">
        <v>2337</v>
      </c>
      <c r="D259" s="6" t="s">
        <v>1334</v>
      </c>
      <c r="E259" s="5" t="s">
        <v>2338</v>
      </c>
      <c r="F259" s="7">
        <v>100</v>
      </c>
      <c r="G259" s="8" t="s">
        <v>1336</v>
      </c>
      <c r="H259" s="9">
        <v>43151</v>
      </c>
      <c r="I259" s="9">
        <v>43133</v>
      </c>
      <c r="J259" s="10">
        <v>100</v>
      </c>
      <c r="K259" s="11">
        <v>337349</v>
      </c>
      <c r="L259" s="5" t="s">
        <v>1337</v>
      </c>
      <c r="M259" s="5" t="s">
        <v>1338</v>
      </c>
      <c r="N259" s="5" t="s">
        <v>1339</v>
      </c>
      <c r="O259" s="8" t="s">
        <v>1340</v>
      </c>
      <c r="P259" s="6" t="s">
        <v>1341</v>
      </c>
      <c r="Q259" s="5" t="s">
        <v>1342</v>
      </c>
      <c r="R259" s="12" t="s">
        <v>2339</v>
      </c>
      <c r="S259" s="5" t="s">
        <v>2340</v>
      </c>
      <c r="T259" s="5" t="s">
        <v>2341</v>
      </c>
      <c r="U259" s="5" t="s">
        <v>1345</v>
      </c>
      <c r="V259" s="6" t="s">
        <v>1530</v>
      </c>
      <c r="W259" s="5" t="s">
        <v>1531</v>
      </c>
      <c r="X259" s="13" t="str">
        <f>IF(S259=Console!$B$5,MAX($X$1:X258)+1,"")</f>
        <v/>
      </c>
    </row>
    <row r="260" spans="1:24" x14ac:dyDescent="0.55000000000000004">
      <c r="A260" s="4">
        <v>3320398</v>
      </c>
      <c r="B260" s="5" t="s">
        <v>1332</v>
      </c>
      <c r="C260" s="5" t="s">
        <v>2342</v>
      </c>
      <c r="D260" s="6" t="s">
        <v>1334</v>
      </c>
      <c r="E260" s="5" t="s">
        <v>2343</v>
      </c>
      <c r="F260" s="7">
        <v>300</v>
      </c>
      <c r="G260" s="8" t="s">
        <v>1336</v>
      </c>
      <c r="H260" s="9">
        <v>43151</v>
      </c>
      <c r="I260" s="9">
        <v>43132</v>
      </c>
      <c r="J260" s="10">
        <v>300</v>
      </c>
      <c r="K260" s="11">
        <v>11507</v>
      </c>
      <c r="L260" s="5" t="s">
        <v>1337</v>
      </c>
      <c r="M260" s="5" t="s">
        <v>1338</v>
      </c>
      <c r="N260" s="5" t="s">
        <v>1339</v>
      </c>
      <c r="O260" s="8" t="s">
        <v>1340</v>
      </c>
      <c r="P260" s="6" t="s">
        <v>1341</v>
      </c>
      <c r="Q260" s="5" t="s">
        <v>1342</v>
      </c>
      <c r="R260" s="12" t="s">
        <v>2344</v>
      </c>
      <c r="S260" s="5" t="s">
        <v>2345</v>
      </c>
      <c r="T260" s="5" t="s">
        <v>2311</v>
      </c>
      <c r="U260" s="5" t="s">
        <v>1372</v>
      </c>
      <c r="V260" s="6" t="s">
        <v>1393</v>
      </c>
      <c r="W260" s="5" t="s">
        <v>1394</v>
      </c>
      <c r="X260" s="13" t="str">
        <f>IF(S260=Console!$B$5,MAX($X$1:X259)+1,"")</f>
        <v/>
      </c>
    </row>
    <row r="261" spans="1:24" x14ac:dyDescent="0.55000000000000004">
      <c r="A261" s="4">
        <v>3320406</v>
      </c>
      <c r="B261" s="5" t="s">
        <v>1332</v>
      </c>
      <c r="C261" s="5" t="s">
        <v>2346</v>
      </c>
      <c r="D261" s="6" t="s">
        <v>1334</v>
      </c>
      <c r="E261" s="5" t="s">
        <v>2347</v>
      </c>
      <c r="F261" s="7">
        <v>300</v>
      </c>
      <c r="G261" s="8" t="s">
        <v>1990</v>
      </c>
      <c r="H261" s="9">
        <v>43151</v>
      </c>
      <c r="I261" s="9">
        <v>43132</v>
      </c>
      <c r="J261" s="10">
        <v>300</v>
      </c>
      <c r="K261" s="11">
        <v>11507</v>
      </c>
      <c r="L261" s="5" t="s">
        <v>1337</v>
      </c>
      <c r="M261" s="5" t="s">
        <v>1338</v>
      </c>
      <c r="N261" s="5" t="s">
        <v>1339</v>
      </c>
      <c r="O261" s="8" t="s">
        <v>1340</v>
      </c>
      <c r="P261" s="6" t="s">
        <v>1341</v>
      </c>
      <c r="Q261" s="5" t="s">
        <v>1342</v>
      </c>
      <c r="R261" s="12" t="s">
        <v>2348</v>
      </c>
      <c r="S261" s="5" t="s">
        <v>2349</v>
      </c>
      <c r="T261" s="5" t="s">
        <v>2350</v>
      </c>
      <c r="U261" s="5" t="s">
        <v>2351</v>
      </c>
      <c r="V261" s="6" t="s">
        <v>2352</v>
      </c>
      <c r="W261" s="5" t="s">
        <v>2353</v>
      </c>
      <c r="X261" s="13" t="str">
        <f>IF(S261=Console!$B$5,MAX($X$1:X260)+1,"")</f>
        <v/>
      </c>
    </row>
    <row r="262" spans="1:24" x14ac:dyDescent="0.55000000000000004">
      <c r="A262" s="4">
        <v>3317841</v>
      </c>
      <c r="B262" s="5" t="s">
        <v>1332</v>
      </c>
      <c r="C262" s="5" t="s">
        <v>2354</v>
      </c>
      <c r="D262" s="6" t="s">
        <v>1334</v>
      </c>
      <c r="E262" s="5" t="s">
        <v>2355</v>
      </c>
      <c r="F262" s="7">
        <v>600</v>
      </c>
      <c r="G262" s="8" t="s">
        <v>1990</v>
      </c>
      <c r="H262" s="9">
        <v>43140</v>
      </c>
      <c r="I262" s="9">
        <v>43130</v>
      </c>
      <c r="J262" s="10">
        <v>600</v>
      </c>
      <c r="K262" s="11">
        <v>337349</v>
      </c>
      <c r="L262" s="5" t="s">
        <v>1337</v>
      </c>
      <c r="M262" s="5" t="s">
        <v>1338</v>
      </c>
      <c r="N262" s="5" t="s">
        <v>1339</v>
      </c>
      <c r="O262" s="8" t="s">
        <v>1340</v>
      </c>
      <c r="P262" s="6" t="s">
        <v>1341</v>
      </c>
      <c r="Q262" s="5" t="s">
        <v>1342</v>
      </c>
      <c r="R262" s="12" t="s">
        <v>2356</v>
      </c>
      <c r="S262" s="5" t="s">
        <v>2357</v>
      </c>
      <c r="T262" s="5" t="s">
        <v>2282</v>
      </c>
      <c r="U262" s="5" t="s">
        <v>2305</v>
      </c>
      <c r="V262" s="6" t="s">
        <v>1538</v>
      </c>
      <c r="W262" s="5" t="s">
        <v>1539</v>
      </c>
      <c r="X262" s="13" t="str">
        <f>IF(S262=Console!$B$5,MAX($X$1:X261)+1,"")</f>
        <v/>
      </c>
    </row>
    <row r="263" spans="1:24" x14ac:dyDescent="0.55000000000000004">
      <c r="A263" s="4">
        <v>3321079</v>
      </c>
      <c r="B263" s="5" t="s">
        <v>1332</v>
      </c>
      <c r="C263" s="5" t="s">
        <v>2354</v>
      </c>
      <c r="D263" s="6" t="s">
        <v>1334</v>
      </c>
      <c r="E263" s="5" t="s">
        <v>2355</v>
      </c>
      <c r="F263" s="7">
        <v>650</v>
      </c>
      <c r="G263" s="8" t="s">
        <v>1990</v>
      </c>
      <c r="H263" s="9">
        <v>43143</v>
      </c>
      <c r="I263" s="9">
        <v>43133</v>
      </c>
      <c r="J263" s="10">
        <v>650</v>
      </c>
      <c r="K263" s="11">
        <v>337349</v>
      </c>
      <c r="L263" s="5" t="s">
        <v>1337</v>
      </c>
      <c r="M263" s="5" t="s">
        <v>1338</v>
      </c>
      <c r="N263" s="5" t="s">
        <v>1339</v>
      </c>
      <c r="O263" s="8" t="s">
        <v>1340</v>
      </c>
      <c r="P263" s="6" t="s">
        <v>1341</v>
      </c>
      <c r="Q263" s="5" t="s">
        <v>1342</v>
      </c>
      <c r="R263" s="12" t="s">
        <v>2356</v>
      </c>
      <c r="S263" s="5" t="s">
        <v>2358</v>
      </c>
      <c r="T263" s="5" t="s">
        <v>2282</v>
      </c>
      <c r="U263" s="5" t="s">
        <v>2305</v>
      </c>
      <c r="V263" s="6" t="s">
        <v>1538</v>
      </c>
      <c r="W263" s="5" t="s">
        <v>1539</v>
      </c>
      <c r="X263" s="13" t="str">
        <f>IF(S263=Console!$B$5,MAX($X$1:X262)+1,"")</f>
        <v/>
      </c>
    </row>
    <row r="264" spans="1:24" x14ac:dyDescent="0.55000000000000004">
      <c r="A264" s="4">
        <v>3320413</v>
      </c>
      <c r="B264" s="5" t="s">
        <v>1332</v>
      </c>
      <c r="C264" s="5" t="s">
        <v>2359</v>
      </c>
      <c r="D264" s="6" t="s">
        <v>1334</v>
      </c>
      <c r="E264" s="5" t="s">
        <v>2360</v>
      </c>
      <c r="F264" s="7">
        <v>200</v>
      </c>
      <c r="G264" s="8" t="s">
        <v>1990</v>
      </c>
      <c r="H264" s="9">
        <v>43151</v>
      </c>
      <c r="I264" s="9">
        <v>43133</v>
      </c>
      <c r="J264" s="10">
        <v>200</v>
      </c>
      <c r="K264" s="11">
        <v>337349</v>
      </c>
      <c r="L264" s="5" t="s">
        <v>1337</v>
      </c>
      <c r="M264" s="5" t="s">
        <v>1338</v>
      </c>
      <c r="N264" s="5" t="s">
        <v>1339</v>
      </c>
      <c r="O264" s="8" t="s">
        <v>1340</v>
      </c>
      <c r="P264" s="6" t="s">
        <v>1341</v>
      </c>
      <c r="Q264" s="5" t="s">
        <v>1342</v>
      </c>
      <c r="R264" s="12" t="s">
        <v>2361</v>
      </c>
      <c r="S264" s="5" t="s">
        <v>2362</v>
      </c>
      <c r="T264" s="5" t="s">
        <v>2363</v>
      </c>
      <c r="U264" s="5" t="s">
        <v>2272</v>
      </c>
      <c r="V264" s="6" t="s">
        <v>1530</v>
      </c>
      <c r="W264" s="5" t="s">
        <v>1531</v>
      </c>
      <c r="X264" s="13" t="str">
        <f>IF(S264=Console!$B$5,MAX($X$1:X263)+1,"")</f>
        <v/>
      </c>
    </row>
    <row r="265" spans="1:24" x14ac:dyDescent="0.55000000000000004">
      <c r="A265" s="4">
        <v>3320396</v>
      </c>
      <c r="B265" s="5" t="s">
        <v>1332</v>
      </c>
      <c r="C265" s="5" t="s">
        <v>2364</v>
      </c>
      <c r="D265" s="6" t="s">
        <v>1334</v>
      </c>
      <c r="E265" s="5" t="s">
        <v>2365</v>
      </c>
      <c r="F265" s="7">
        <v>150</v>
      </c>
      <c r="G265" s="8" t="s">
        <v>1336</v>
      </c>
      <c r="H265" s="9">
        <v>43151</v>
      </c>
      <c r="I265" s="9">
        <v>43132</v>
      </c>
      <c r="J265" s="10">
        <v>150</v>
      </c>
      <c r="K265" s="11">
        <v>11507</v>
      </c>
      <c r="L265" s="5" t="s">
        <v>1337</v>
      </c>
      <c r="M265" s="5" t="s">
        <v>1338</v>
      </c>
      <c r="N265" s="5" t="s">
        <v>1339</v>
      </c>
      <c r="O265" s="8" t="s">
        <v>1340</v>
      </c>
      <c r="P265" s="6" t="s">
        <v>1341</v>
      </c>
      <c r="Q265" s="5" t="s">
        <v>1342</v>
      </c>
      <c r="R265" s="12" t="s">
        <v>2366</v>
      </c>
      <c r="S265" s="5" t="s">
        <v>2367</v>
      </c>
      <c r="T265" s="5" t="s">
        <v>2368</v>
      </c>
      <c r="U265" s="5" t="s">
        <v>1345</v>
      </c>
      <c r="V265" s="6" t="s">
        <v>1393</v>
      </c>
      <c r="W265" s="5" t="s">
        <v>1394</v>
      </c>
      <c r="X265" s="13" t="str">
        <f>IF(S265=Console!$B$5,MAX($X$1:X264)+1,"")</f>
        <v/>
      </c>
    </row>
    <row r="266" spans="1:24" x14ac:dyDescent="0.55000000000000004">
      <c r="A266" s="4">
        <v>3317465</v>
      </c>
      <c r="B266" s="5" t="s">
        <v>1332</v>
      </c>
      <c r="C266" s="5" t="s">
        <v>2369</v>
      </c>
      <c r="D266" s="6" t="s">
        <v>1334</v>
      </c>
      <c r="E266" s="5" t="s">
        <v>2370</v>
      </c>
      <c r="F266" s="7">
        <v>250</v>
      </c>
      <c r="G266" s="8" t="s">
        <v>1990</v>
      </c>
      <c r="H266" s="9">
        <v>43158</v>
      </c>
      <c r="I266" s="9">
        <v>43129</v>
      </c>
      <c r="J266" s="10">
        <v>250</v>
      </c>
      <c r="K266" s="11">
        <v>11507</v>
      </c>
      <c r="L266" s="5" t="s">
        <v>1337</v>
      </c>
      <c r="M266" s="5" t="s">
        <v>1338</v>
      </c>
      <c r="N266" s="5" t="s">
        <v>1339</v>
      </c>
      <c r="O266" s="8" t="s">
        <v>1340</v>
      </c>
      <c r="P266" s="6" t="s">
        <v>1341</v>
      </c>
      <c r="Q266" s="5" t="s">
        <v>1342</v>
      </c>
      <c r="R266" s="12" t="s">
        <v>2371</v>
      </c>
      <c r="S266" s="5" t="s">
        <v>2372</v>
      </c>
      <c r="T266" s="5" t="s">
        <v>2373</v>
      </c>
      <c r="U266" s="5" t="s">
        <v>2374</v>
      </c>
      <c r="V266" s="6" t="s">
        <v>2375</v>
      </c>
      <c r="W266" s="5" t="s">
        <v>2376</v>
      </c>
      <c r="X266" s="13" t="str">
        <f>IF(S266=Console!$B$5,MAX($X$1:X265)+1,"")</f>
        <v/>
      </c>
    </row>
    <row r="267" spans="1:24" x14ac:dyDescent="0.55000000000000004">
      <c r="A267" s="4">
        <v>3292935</v>
      </c>
      <c r="B267" s="5" t="s">
        <v>1332</v>
      </c>
      <c r="C267" s="5" t="s">
        <v>2377</v>
      </c>
      <c r="D267" s="6" t="s">
        <v>1334</v>
      </c>
      <c r="E267" s="5" t="s">
        <v>2378</v>
      </c>
      <c r="F267" s="7">
        <v>1400</v>
      </c>
      <c r="G267" s="8" t="s">
        <v>1336</v>
      </c>
      <c r="H267" s="9">
        <v>43140</v>
      </c>
      <c r="I267" s="9">
        <v>43130</v>
      </c>
      <c r="J267" s="10">
        <v>1400</v>
      </c>
      <c r="K267" s="11">
        <v>11507</v>
      </c>
      <c r="L267" s="5" t="s">
        <v>1337</v>
      </c>
      <c r="M267" s="5" t="s">
        <v>1338</v>
      </c>
      <c r="N267" s="5" t="s">
        <v>1339</v>
      </c>
      <c r="O267" s="8" t="s">
        <v>1340</v>
      </c>
      <c r="P267" s="6" t="s">
        <v>1341</v>
      </c>
      <c r="Q267" s="5" t="s">
        <v>1342</v>
      </c>
      <c r="R267" s="12" t="s">
        <v>2379</v>
      </c>
      <c r="S267" s="5" t="s">
        <v>2380</v>
      </c>
      <c r="T267" s="5" t="s">
        <v>2381</v>
      </c>
      <c r="U267" s="5" t="s">
        <v>1345</v>
      </c>
      <c r="V267" s="6" t="s">
        <v>1346</v>
      </c>
      <c r="W267" s="5" t="s">
        <v>1347</v>
      </c>
      <c r="X267" s="13" t="str">
        <f>IF(S267=Console!$B$5,MAX($X$1:X266)+1,"")</f>
        <v/>
      </c>
    </row>
    <row r="268" spans="1:24" x14ac:dyDescent="0.55000000000000004">
      <c r="A268" s="4">
        <v>3315316</v>
      </c>
      <c r="B268" s="5" t="s">
        <v>1332</v>
      </c>
      <c r="C268" s="5" t="s">
        <v>2377</v>
      </c>
      <c r="D268" s="6" t="s">
        <v>1334</v>
      </c>
      <c r="E268" s="5" t="s">
        <v>2378</v>
      </c>
      <c r="F268" s="7">
        <v>900</v>
      </c>
      <c r="G268" s="8" t="s">
        <v>1336</v>
      </c>
      <c r="H268" s="9">
        <v>43140</v>
      </c>
      <c r="I268" s="9">
        <v>43130</v>
      </c>
      <c r="J268" s="10">
        <v>900</v>
      </c>
      <c r="K268" s="11">
        <v>11507</v>
      </c>
      <c r="L268" s="5" t="s">
        <v>1337</v>
      </c>
      <c r="M268" s="5" t="s">
        <v>1338</v>
      </c>
      <c r="N268" s="5" t="s">
        <v>1339</v>
      </c>
      <c r="O268" s="8" t="s">
        <v>1340</v>
      </c>
      <c r="P268" s="6" t="s">
        <v>1341</v>
      </c>
      <c r="Q268" s="5" t="s">
        <v>1342</v>
      </c>
      <c r="R268" s="12" t="s">
        <v>2379</v>
      </c>
      <c r="S268" s="5" t="s">
        <v>2382</v>
      </c>
      <c r="T268" s="5" t="s">
        <v>2381</v>
      </c>
      <c r="U268" s="5" t="s">
        <v>1345</v>
      </c>
      <c r="V268" s="6" t="s">
        <v>1346</v>
      </c>
      <c r="W268" s="5" t="s">
        <v>1347</v>
      </c>
      <c r="X268" s="13" t="str">
        <f>IF(S268=Console!$B$5,MAX($X$1:X267)+1,"")</f>
        <v/>
      </c>
    </row>
    <row r="269" spans="1:24" x14ac:dyDescent="0.55000000000000004">
      <c r="A269" s="4">
        <v>3319281</v>
      </c>
      <c r="B269" s="5" t="s">
        <v>1332</v>
      </c>
      <c r="C269" s="5" t="s">
        <v>2383</v>
      </c>
      <c r="D269" s="6" t="s">
        <v>1334</v>
      </c>
      <c r="E269" s="5" t="s">
        <v>2384</v>
      </c>
      <c r="F269" s="7">
        <v>50</v>
      </c>
      <c r="G269" s="8" t="s">
        <v>1336</v>
      </c>
      <c r="H269" s="9">
        <v>43143</v>
      </c>
      <c r="I269" s="9">
        <v>43132</v>
      </c>
      <c r="J269" s="10">
        <v>50</v>
      </c>
      <c r="K269" s="11">
        <v>11507</v>
      </c>
      <c r="L269" s="5" t="s">
        <v>1337</v>
      </c>
      <c r="M269" s="5" t="s">
        <v>1338</v>
      </c>
      <c r="N269" s="5" t="s">
        <v>1339</v>
      </c>
      <c r="O269" s="8" t="s">
        <v>1340</v>
      </c>
      <c r="P269" s="6" t="s">
        <v>1341</v>
      </c>
      <c r="Q269" s="5" t="s">
        <v>1342</v>
      </c>
      <c r="R269" s="12" t="s">
        <v>2385</v>
      </c>
      <c r="S269" s="5" t="s">
        <v>2386</v>
      </c>
      <c r="T269" s="5" t="s">
        <v>2387</v>
      </c>
      <c r="U269" s="5" t="s">
        <v>1345</v>
      </c>
      <c r="V269" s="6" t="s">
        <v>1346</v>
      </c>
      <c r="W269" s="5" t="s">
        <v>1347</v>
      </c>
      <c r="X269" s="13" t="str">
        <f>IF(S269=Console!$B$5,MAX($X$1:X268)+1,"")</f>
        <v/>
      </c>
    </row>
    <row r="270" spans="1:24" x14ac:dyDescent="0.55000000000000004">
      <c r="A270" s="4">
        <v>3320071</v>
      </c>
      <c r="B270" s="5" t="s">
        <v>1332</v>
      </c>
      <c r="C270" s="5" t="s">
        <v>2388</v>
      </c>
      <c r="D270" s="6" t="s">
        <v>1334</v>
      </c>
      <c r="E270" s="5" t="s">
        <v>2389</v>
      </c>
      <c r="F270" s="7">
        <v>343</v>
      </c>
      <c r="G270" s="8" t="s">
        <v>1336</v>
      </c>
      <c r="H270" s="9">
        <v>43140</v>
      </c>
      <c r="I270" s="9">
        <v>43130</v>
      </c>
      <c r="J270" s="10">
        <v>343</v>
      </c>
      <c r="K270" s="11">
        <v>337349</v>
      </c>
      <c r="L270" s="5" t="s">
        <v>1337</v>
      </c>
      <c r="M270" s="5" t="s">
        <v>1338</v>
      </c>
      <c r="N270" s="5" t="s">
        <v>1339</v>
      </c>
      <c r="O270" s="8" t="s">
        <v>1340</v>
      </c>
      <c r="P270" s="6" t="s">
        <v>1341</v>
      </c>
      <c r="Q270" s="5" t="s">
        <v>1342</v>
      </c>
      <c r="R270" s="12" t="s">
        <v>2390</v>
      </c>
      <c r="S270" s="5" t="s">
        <v>2391</v>
      </c>
      <c r="T270" s="5" t="s">
        <v>2282</v>
      </c>
      <c r="U270" s="5" t="s">
        <v>1345</v>
      </c>
      <c r="V270" s="6" t="s">
        <v>1538</v>
      </c>
      <c r="W270" s="5" t="s">
        <v>1539</v>
      </c>
      <c r="X270" s="13" t="str">
        <f>IF(S270=Console!$B$5,MAX($X$1:X269)+1,"")</f>
        <v/>
      </c>
    </row>
    <row r="271" spans="1:24" x14ac:dyDescent="0.55000000000000004">
      <c r="A271" s="4">
        <v>3318735</v>
      </c>
      <c r="B271" s="5" t="s">
        <v>1332</v>
      </c>
      <c r="C271" s="5" t="s">
        <v>2392</v>
      </c>
      <c r="D271" s="6" t="s">
        <v>1334</v>
      </c>
      <c r="E271" s="5" t="s">
        <v>2393</v>
      </c>
      <c r="F271" s="7">
        <v>338</v>
      </c>
      <c r="G271" s="8" t="s">
        <v>1990</v>
      </c>
      <c r="H271" s="9">
        <v>43144</v>
      </c>
      <c r="I271" s="9">
        <v>43130</v>
      </c>
      <c r="J271" s="10">
        <v>338</v>
      </c>
      <c r="K271" s="11">
        <v>337349</v>
      </c>
      <c r="L271" s="5" t="s">
        <v>1337</v>
      </c>
      <c r="M271" s="5" t="s">
        <v>1338</v>
      </c>
      <c r="N271" s="5" t="s">
        <v>1339</v>
      </c>
      <c r="O271" s="8" t="s">
        <v>1340</v>
      </c>
      <c r="P271" s="6" t="s">
        <v>1341</v>
      </c>
      <c r="Q271" s="5" t="s">
        <v>1342</v>
      </c>
      <c r="R271" s="12" t="s">
        <v>2394</v>
      </c>
      <c r="S271" s="5" t="s">
        <v>2395</v>
      </c>
      <c r="T271" s="5" t="s">
        <v>2396</v>
      </c>
      <c r="U271" s="5" t="s">
        <v>2397</v>
      </c>
      <c r="V271" s="6" t="s">
        <v>1538</v>
      </c>
      <c r="W271" s="5" t="s">
        <v>1539</v>
      </c>
      <c r="X271" s="13" t="str">
        <f>IF(S271=Console!$B$5,MAX($X$1:X270)+1,"")</f>
        <v/>
      </c>
    </row>
    <row r="272" spans="1:24" x14ac:dyDescent="0.55000000000000004">
      <c r="A272" s="4">
        <v>3319810</v>
      </c>
      <c r="B272" s="5" t="s">
        <v>1332</v>
      </c>
      <c r="C272" s="5" t="s">
        <v>2398</v>
      </c>
      <c r="D272" s="6" t="s">
        <v>1334</v>
      </c>
      <c r="E272" s="5" t="s">
        <v>2393</v>
      </c>
      <c r="F272" s="7">
        <v>262</v>
      </c>
      <c r="G272" s="8" t="s">
        <v>1990</v>
      </c>
      <c r="H272" s="9">
        <v>43144</v>
      </c>
      <c r="I272" s="9">
        <v>43130</v>
      </c>
      <c r="J272" s="10">
        <v>262</v>
      </c>
      <c r="K272" s="11">
        <v>337349</v>
      </c>
      <c r="L272" s="5" t="s">
        <v>1337</v>
      </c>
      <c r="M272" s="5" t="s">
        <v>1338</v>
      </c>
      <c r="N272" s="5" t="s">
        <v>1339</v>
      </c>
      <c r="O272" s="8" t="s">
        <v>1340</v>
      </c>
      <c r="P272" s="6" t="s">
        <v>1341</v>
      </c>
      <c r="Q272" s="5" t="s">
        <v>1342</v>
      </c>
      <c r="R272" s="12" t="s">
        <v>2394</v>
      </c>
      <c r="S272" s="5" t="s">
        <v>2399</v>
      </c>
      <c r="T272" s="5" t="s">
        <v>2396</v>
      </c>
      <c r="U272" s="5" t="s">
        <v>2397</v>
      </c>
      <c r="V272" s="6" t="s">
        <v>1538</v>
      </c>
      <c r="W272" s="5" t="s">
        <v>1539</v>
      </c>
      <c r="X272" s="13" t="str">
        <f>IF(S272=Console!$B$5,MAX($X$1:X271)+1,"")</f>
        <v/>
      </c>
    </row>
    <row r="273" spans="1:24" x14ac:dyDescent="0.55000000000000004">
      <c r="A273" s="4">
        <v>3318206</v>
      </c>
      <c r="B273" s="5" t="s">
        <v>1332</v>
      </c>
      <c r="C273" s="5" t="s">
        <v>2400</v>
      </c>
      <c r="D273" s="6" t="s">
        <v>1334</v>
      </c>
      <c r="E273" s="5" t="s">
        <v>2401</v>
      </c>
      <c r="F273" s="7">
        <v>611</v>
      </c>
      <c r="G273" s="8" t="s">
        <v>1336</v>
      </c>
      <c r="H273" s="9">
        <v>43140</v>
      </c>
      <c r="I273" s="9">
        <v>43130</v>
      </c>
      <c r="J273" s="10">
        <v>611</v>
      </c>
      <c r="K273" s="11">
        <v>11507</v>
      </c>
      <c r="L273" s="5" t="s">
        <v>1337</v>
      </c>
      <c r="M273" s="5" t="s">
        <v>1338</v>
      </c>
      <c r="N273" s="5" t="s">
        <v>1339</v>
      </c>
      <c r="O273" s="8" t="s">
        <v>1340</v>
      </c>
      <c r="P273" s="6" t="s">
        <v>1341</v>
      </c>
      <c r="Q273" s="5" t="s">
        <v>1342</v>
      </c>
      <c r="R273" s="12" t="s">
        <v>2402</v>
      </c>
      <c r="S273" s="5" t="s">
        <v>2403</v>
      </c>
      <c r="T273" s="5" t="s">
        <v>2404</v>
      </c>
      <c r="U273" s="5" t="s">
        <v>1345</v>
      </c>
      <c r="V273" s="6" t="s">
        <v>1346</v>
      </c>
      <c r="W273" s="5" t="s">
        <v>1347</v>
      </c>
      <c r="X273" s="13" t="str">
        <f>IF(S273=Console!$B$5,MAX($X$1:X272)+1,"")</f>
        <v/>
      </c>
    </row>
    <row r="274" spans="1:24" x14ac:dyDescent="0.55000000000000004">
      <c r="A274" s="4">
        <v>3313692</v>
      </c>
      <c r="B274" s="5" t="s">
        <v>1332</v>
      </c>
      <c r="C274" s="5" t="s">
        <v>2405</v>
      </c>
      <c r="D274" s="6" t="s">
        <v>1334</v>
      </c>
      <c r="E274" s="5" t="s">
        <v>2406</v>
      </c>
      <c r="F274" s="7">
        <v>10</v>
      </c>
      <c r="G274" s="8" t="s">
        <v>1990</v>
      </c>
      <c r="H274" s="9">
        <v>43143</v>
      </c>
      <c r="I274" s="9">
        <v>43090</v>
      </c>
      <c r="J274" s="10">
        <v>10</v>
      </c>
      <c r="K274" s="11">
        <v>299886</v>
      </c>
      <c r="L274" s="5" t="s">
        <v>1337</v>
      </c>
      <c r="M274" s="5" t="s">
        <v>1338</v>
      </c>
      <c r="N274" s="5" t="s">
        <v>1339</v>
      </c>
      <c r="O274" s="8" t="s">
        <v>1340</v>
      </c>
      <c r="P274" s="6" t="s">
        <v>1341</v>
      </c>
      <c r="Q274" s="5" t="s">
        <v>1342</v>
      </c>
      <c r="R274" s="12" t="s">
        <v>2407</v>
      </c>
      <c r="S274" s="5" t="s">
        <v>2408</v>
      </c>
      <c r="T274" s="5" t="s">
        <v>2405</v>
      </c>
      <c r="U274" s="5" t="s">
        <v>2409</v>
      </c>
      <c r="V274" s="6" t="s">
        <v>1685</v>
      </c>
      <c r="W274" s="5" t="s">
        <v>1686</v>
      </c>
      <c r="X274" s="13" t="str">
        <f>IF(S274=Console!$B$5,MAX($X$1:X273)+1,"")</f>
        <v/>
      </c>
    </row>
    <row r="275" spans="1:24" x14ac:dyDescent="0.55000000000000004">
      <c r="A275" s="4">
        <v>3316060</v>
      </c>
      <c r="B275" s="5" t="s">
        <v>1332</v>
      </c>
      <c r="C275" s="5" t="s">
        <v>2410</v>
      </c>
      <c r="D275" s="6" t="s">
        <v>1334</v>
      </c>
      <c r="E275" s="5" t="s">
        <v>2411</v>
      </c>
      <c r="F275" s="7">
        <v>60</v>
      </c>
      <c r="G275" s="8" t="s">
        <v>1990</v>
      </c>
      <c r="H275" s="9">
        <v>43143</v>
      </c>
      <c r="I275" s="9">
        <v>43143</v>
      </c>
      <c r="J275" s="10">
        <v>60</v>
      </c>
      <c r="K275" s="11">
        <v>299886</v>
      </c>
      <c r="L275" s="5" t="s">
        <v>1337</v>
      </c>
      <c r="M275" s="5" t="s">
        <v>1338</v>
      </c>
      <c r="N275" s="5" t="s">
        <v>1339</v>
      </c>
      <c r="O275" s="8" t="s">
        <v>1340</v>
      </c>
      <c r="P275" s="6" t="s">
        <v>1341</v>
      </c>
      <c r="Q275" s="5" t="s">
        <v>1342</v>
      </c>
      <c r="R275" s="12" t="s">
        <v>2412</v>
      </c>
      <c r="S275" s="5" t="s">
        <v>2413</v>
      </c>
      <c r="T275" s="5" t="s">
        <v>2410</v>
      </c>
      <c r="U275" s="5" t="s">
        <v>2409</v>
      </c>
      <c r="V275" s="6" t="s">
        <v>1685</v>
      </c>
      <c r="W275" s="5" t="s">
        <v>1686</v>
      </c>
      <c r="X275" s="13" t="str">
        <f>IF(S275=Console!$B$5,MAX($X$1:X274)+1,"")</f>
        <v/>
      </c>
    </row>
    <row r="276" spans="1:24" x14ac:dyDescent="0.55000000000000004">
      <c r="A276" s="4">
        <v>3319268</v>
      </c>
      <c r="B276" s="5" t="s">
        <v>1332</v>
      </c>
      <c r="C276" s="5" t="s">
        <v>2414</v>
      </c>
      <c r="D276" s="6" t="s">
        <v>1334</v>
      </c>
      <c r="E276" s="5" t="s">
        <v>2415</v>
      </c>
      <c r="F276" s="7">
        <v>100</v>
      </c>
      <c r="G276" s="8" t="s">
        <v>1336</v>
      </c>
      <c r="H276" s="9">
        <v>43139</v>
      </c>
      <c r="I276" s="9">
        <v>43125</v>
      </c>
      <c r="J276" s="10">
        <v>100</v>
      </c>
      <c r="K276" s="11">
        <v>11507</v>
      </c>
      <c r="L276" s="5" t="s">
        <v>1337</v>
      </c>
      <c r="M276" s="5" t="s">
        <v>1338</v>
      </c>
      <c r="N276" s="5" t="s">
        <v>1339</v>
      </c>
      <c r="O276" s="8" t="s">
        <v>1340</v>
      </c>
      <c r="P276" s="6" t="s">
        <v>1341</v>
      </c>
      <c r="Q276" s="5" t="s">
        <v>1342</v>
      </c>
      <c r="R276" s="12" t="s">
        <v>23</v>
      </c>
      <c r="S276" s="5" t="s">
        <v>26</v>
      </c>
      <c r="T276" s="5" t="s">
        <v>24</v>
      </c>
      <c r="U276" s="5" t="s">
        <v>1345</v>
      </c>
      <c r="V276" s="6" t="s">
        <v>1346</v>
      </c>
      <c r="W276" s="5" t="s">
        <v>1347</v>
      </c>
      <c r="X276" s="13">
        <f>IF(S276=Console!$B$5,MAX($X$1:X275)+1,"")</f>
        <v>4</v>
      </c>
    </row>
    <row r="277" spans="1:24" x14ac:dyDescent="0.55000000000000004">
      <c r="A277" s="4">
        <v>3313644</v>
      </c>
      <c r="B277" s="5" t="s">
        <v>1332</v>
      </c>
      <c r="C277" s="5" t="s">
        <v>2416</v>
      </c>
      <c r="D277" s="6" t="s">
        <v>1334</v>
      </c>
      <c r="E277" s="5" t="s">
        <v>2417</v>
      </c>
      <c r="F277" s="7">
        <v>260</v>
      </c>
      <c r="G277" s="8" t="s">
        <v>1336</v>
      </c>
      <c r="H277" s="9">
        <v>43145</v>
      </c>
      <c r="I277" s="9">
        <v>43133</v>
      </c>
      <c r="J277" s="10">
        <v>260</v>
      </c>
      <c r="K277" s="11">
        <v>337349</v>
      </c>
      <c r="L277" s="5" t="s">
        <v>1337</v>
      </c>
      <c r="M277" s="5" t="s">
        <v>1338</v>
      </c>
      <c r="N277" s="5" t="s">
        <v>1339</v>
      </c>
      <c r="O277" s="8" t="s">
        <v>1340</v>
      </c>
      <c r="P277" s="6" t="s">
        <v>1341</v>
      </c>
      <c r="Q277" s="5" t="s">
        <v>1342</v>
      </c>
      <c r="R277" s="12" t="s">
        <v>2418</v>
      </c>
      <c r="S277" s="5" t="s">
        <v>2419</v>
      </c>
      <c r="T277" s="5" t="s">
        <v>2420</v>
      </c>
      <c r="U277" s="5" t="s">
        <v>2110</v>
      </c>
      <c r="V277" s="6" t="s">
        <v>1530</v>
      </c>
      <c r="W277" s="5" t="s">
        <v>1531</v>
      </c>
      <c r="X277" s="13" t="str">
        <f>IF(S277=Console!$B$5,MAX($X$1:X276)+1,"")</f>
        <v/>
      </c>
    </row>
    <row r="278" spans="1:24" x14ac:dyDescent="0.55000000000000004">
      <c r="A278" s="4">
        <v>3316657</v>
      </c>
      <c r="B278" s="5" t="s">
        <v>1332</v>
      </c>
      <c r="C278" s="5" t="s">
        <v>2416</v>
      </c>
      <c r="D278" s="6" t="s">
        <v>1334</v>
      </c>
      <c r="E278" s="5" t="s">
        <v>2417</v>
      </c>
      <c r="F278" s="7">
        <v>131</v>
      </c>
      <c r="G278" s="8" t="s">
        <v>1336</v>
      </c>
      <c r="H278" s="9">
        <v>43145</v>
      </c>
      <c r="I278" s="9">
        <v>43133</v>
      </c>
      <c r="J278" s="10">
        <v>131</v>
      </c>
      <c r="K278" s="11">
        <v>337349</v>
      </c>
      <c r="L278" s="5" t="s">
        <v>1337</v>
      </c>
      <c r="M278" s="5" t="s">
        <v>1338</v>
      </c>
      <c r="N278" s="5" t="s">
        <v>1339</v>
      </c>
      <c r="O278" s="8" t="s">
        <v>1340</v>
      </c>
      <c r="P278" s="6" t="s">
        <v>1341</v>
      </c>
      <c r="Q278" s="5" t="s">
        <v>1342</v>
      </c>
      <c r="R278" s="12" t="s">
        <v>2418</v>
      </c>
      <c r="S278" s="5" t="s">
        <v>2421</v>
      </c>
      <c r="T278" s="5" t="s">
        <v>2420</v>
      </c>
      <c r="U278" s="5" t="s">
        <v>2110</v>
      </c>
      <c r="V278" s="6" t="s">
        <v>1530</v>
      </c>
      <c r="W278" s="5" t="s">
        <v>1531</v>
      </c>
      <c r="X278" s="13" t="str">
        <f>IF(S278=Console!$B$5,MAX($X$1:X277)+1,"")</f>
        <v/>
      </c>
    </row>
    <row r="279" spans="1:24" x14ac:dyDescent="0.55000000000000004">
      <c r="A279" s="4">
        <v>3316658</v>
      </c>
      <c r="B279" s="5" t="s">
        <v>1332</v>
      </c>
      <c r="C279" s="5" t="s">
        <v>2416</v>
      </c>
      <c r="D279" s="6" t="s">
        <v>1334</v>
      </c>
      <c r="E279" s="5" t="s">
        <v>2417</v>
      </c>
      <c r="F279" s="7">
        <v>109</v>
      </c>
      <c r="G279" s="8" t="s">
        <v>1336</v>
      </c>
      <c r="H279" s="9">
        <v>43145</v>
      </c>
      <c r="I279" s="9">
        <v>43133</v>
      </c>
      <c r="J279" s="10">
        <v>109</v>
      </c>
      <c r="K279" s="11">
        <v>337349</v>
      </c>
      <c r="L279" s="5" t="s">
        <v>1337</v>
      </c>
      <c r="M279" s="5" t="s">
        <v>1338</v>
      </c>
      <c r="N279" s="5" t="s">
        <v>1339</v>
      </c>
      <c r="O279" s="8" t="s">
        <v>1340</v>
      </c>
      <c r="P279" s="6" t="s">
        <v>1341</v>
      </c>
      <c r="Q279" s="5" t="s">
        <v>1342</v>
      </c>
      <c r="R279" s="12" t="s">
        <v>2418</v>
      </c>
      <c r="S279" s="5" t="s">
        <v>2422</v>
      </c>
      <c r="T279" s="5" t="s">
        <v>2420</v>
      </c>
      <c r="U279" s="5" t="s">
        <v>2110</v>
      </c>
      <c r="V279" s="6" t="s">
        <v>1530</v>
      </c>
      <c r="W279" s="5" t="s">
        <v>1531</v>
      </c>
      <c r="X279" s="13" t="str">
        <f>IF(S279=Console!$B$5,MAX($X$1:X278)+1,"")</f>
        <v/>
      </c>
    </row>
    <row r="280" spans="1:24" x14ac:dyDescent="0.55000000000000004">
      <c r="A280" s="4">
        <v>3318745</v>
      </c>
      <c r="B280" s="5" t="s">
        <v>1332</v>
      </c>
      <c r="C280" s="5" t="s">
        <v>2423</v>
      </c>
      <c r="D280" s="6" t="s">
        <v>1334</v>
      </c>
      <c r="E280" s="5" t="s">
        <v>2424</v>
      </c>
      <c r="F280" s="7">
        <v>400</v>
      </c>
      <c r="G280" s="8" t="s">
        <v>1336</v>
      </c>
      <c r="H280" s="9">
        <v>43144</v>
      </c>
      <c r="I280" s="9">
        <v>43130</v>
      </c>
      <c r="J280" s="10">
        <v>400</v>
      </c>
      <c r="K280" s="11">
        <v>11507</v>
      </c>
      <c r="L280" s="5" t="s">
        <v>1337</v>
      </c>
      <c r="M280" s="5" t="s">
        <v>1338</v>
      </c>
      <c r="N280" s="5" t="s">
        <v>1339</v>
      </c>
      <c r="O280" s="8" t="s">
        <v>1340</v>
      </c>
      <c r="P280" s="6" t="s">
        <v>1341</v>
      </c>
      <c r="Q280" s="5" t="s">
        <v>1342</v>
      </c>
      <c r="R280" s="12" t="s">
        <v>2425</v>
      </c>
      <c r="S280" s="5" t="s">
        <v>2426</v>
      </c>
      <c r="T280" s="5" t="s">
        <v>2427</v>
      </c>
      <c r="U280" s="5" t="s">
        <v>1372</v>
      </c>
      <c r="V280" s="6" t="s">
        <v>1393</v>
      </c>
      <c r="W280" s="5" t="s">
        <v>1394</v>
      </c>
      <c r="X280" s="13" t="str">
        <f>IF(S280=Console!$B$5,MAX($X$1:X279)+1,"")</f>
        <v/>
      </c>
    </row>
    <row r="281" spans="1:24" x14ac:dyDescent="0.55000000000000004">
      <c r="A281" s="4">
        <v>3319893</v>
      </c>
      <c r="B281" s="5" t="s">
        <v>1332</v>
      </c>
      <c r="C281" s="5" t="s">
        <v>2428</v>
      </c>
      <c r="D281" s="6" t="s">
        <v>1334</v>
      </c>
      <c r="E281" s="5" t="s">
        <v>2429</v>
      </c>
      <c r="F281" s="7">
        <v>233</v>
      </c>
      <c r="G281" s="8" t="s">
        <v>1336</v>
      </c>
      <c r="H281" s="9">
        <v>43144</v>
      </c>
      <c r="I281" s="9">
        <v>43130</v>
      </c>
      <c r="J281" s="10">
        <v>233</v>
      </c>
      <c r="K281" s="11">
        <v>11507</v>
      </c>
      <c r="L281" s="5" t="s">
        <v>1337</v>
      </c>
      <c r="M281" s="5" t="s">
        <v>1338</v>
      </c>
      <c r="N281" s="5" t="s">
        <v>1339</v>
      </c>
      <c r="O281" s="8" t="s">
        <v>1340</v>
      </c>
      <c r="P281" s="6" t="s">
        <v>1341</v>
      </c>
      <c r="Q281" s="5" t="s">
        <v>1342</v>
      </c>
      <c r="R281" s="12" t="s">
        <v>2430</v>
      </c>
      <c r="S281" s="5" t="s">
        <v>2431</v>
      </c>
      <c r="T281" s="5" t="s">
        <v>2427</v>
      </c>
      <c r="U281" s="5" t="s">
        <v>1378</v>
      </c>
      <c r="V281" s="6" t="s">
        <v>1393</v>
      </c>
      <c r="W281" s="5" t="s">
        <v>1394</v>
      </c>
      <c r="X281" s="13" t="str">
        <f>IF(S281=Console!$B$5,MAX($X$1:X280)+1,"")</f>
        <v/>
      </c>
    </row>
    <row r="282" spans="1:24" x14ac:dyDescent="0.55000000000000004">
      <c r="A282" s="4">
        <v>3318739</v>
      </c>
      <c r="B282" s="5" t="s">
        <v>1332</v>
      </c>
      <c r="C282" s="5" t="s">
        <v>2432</v>
      </c>
      <c r="D282" s="6" t="s">
        <v>1334</v>
      </c>
      <c r="E282" s="5" t="s">
        <v>2433</v>
      </c>
      <c r="F282" s="7">
        <v>2000</v>
      </c>
      <c r="G282" s="8" t="s">
        <v>1336</v>
      </c>
      <c r="H282" s="9">
        <v>43144</v>
      </c>
      <c r="I282" s="9">
        <v>43131</v>
      </c>
      <c r="J282" s="10">
        <v>2000</v>
      </c>
      <c r="K282" s="11">
        <v>11507</v>
      </c>
      <c r="L282" s="5" t="s">
        <v>1337</v>
      </c>
      <c r="M282" s="5" t="s">
        <v>1338</v>
      </c>
      <c r="N282" s="5" t="s">
        <v>1339</v>
      </c>
      <c r="O282" s="8" t="s">
        <v>1340</v>
      </c>
      <c r="P282" s="6" t="s">
        <v>1341</v>
      </c>
      <c r="Q282" s="5" t="s">
        <v>1342</v>
      </c>
      <c r="R282" s="12" t="s">
        <v>2434</v>
      </c>
      <c r="S282" s="5" t="s">
        <v>2435</v>
      </c>
      <c r="T282" s="5" t="s">
        <v>2436</v>
      </c>
      <c r="U282" s="5" t="s">
        <v>1372</v>
      </c>
      <c r="V282" s="6" t="s">
        <v>1393</v>
      </c>
      <c r="W282" s="5" t="s">
        <v>1394</v>
      </c>
      <c r="X282" s="13" t="str">
        <f>IF(S282=Console!$B$5,MAX($X$1:X281)+1,"")</f>
        <v/>
      </c>
    </row>
    <row r="283" spans="1:24" x14ac:dyDescent="0.55000000000000004">
      <c r="A283" s="4">
        <v>3320047</v>
      </c>
      <c r="B283" s="5" t="s">
        <v>1332</v>
      </c>
      <c r="C283" s="5" t="s">
        <v>2437</v>
      </c>
      <c r="D283" s="6" t="s">
        <v>1334</v>
      </c>
      <c r="E283" s="5" t="s">
        <v>2438</v>
      </c>
      <c r="F283" s="7">
        <v>287</v>
      </c>
      <c r="G283" s="8" t="s">
        <v>1990</v>
      </c>
      <c r="H283" s="9">
        <v>43150</v>
      </c>
      <c r="I283" s="9">
        <v>43130</v>
      </c>
      <c r="J283" s="10">
        <v>287</v>
      </c>
      <c r="K283" s="11">
        <v>337349</v>
      </c>
      <c r="L283" s="5" t="s">
        <v>1567</v>
      </c>
      <c r="M283" s="5" t="s">
        <v>2439</v>
      </c>
      <c r="N283" s="5" t="s">
        <v>1339</v>
      </c>
      <c r="O283" s="8" t="s">
        <v>1340</v>
      </c>
      <c r="P283" s="6" t="s">
        <v>1341</v>
      </c>
      <c r="Q283" s="5" t="s">
        <v>1342</v>
      </c>
      <c r="R283" s="12" t="s">
        <v>2440</v>
      </c>
      <c r="S283" s="5" t="s">
        <v>2441</v>
      </c>
      <c r="T283" s="5" t="s">
        <v>2442</v>
      </c>
      <c r="U283" s="5" t="s">
        <v>2397</v>
      </c>
      <c r="V283" s="6" t="s">
        <v>1538</v>
      </c>
      <c r="W283" s="5" t="s">
        <v>1539</v>
      </c>
      <c r="X283" s="13" t="str">
        <f>IF(S283=Console!$B$5,MAX($X$1:X282)+1,"")</f>
        <v/>
      </c>
    </row>
    <row r="284" spans="1:24" x14ac:dyDescent="0.55000000000000004">
      <c r="A284" s="4">
        <v>3312296</v>
      </c>
      <c r="B284" s="5" t="s">
        <v>1332</v>
      </c>
      <c r="C284" s="5" t="s">
        <v>2443</v>
      </c>
      <c r="D284" s="6" t="s">
        <v>1334</v>
      </c>
      <c r="E284" s="5" t="s">
        <v>2444</v>
      </c>
      <c r="F284" s="7">
        <v>291</v>
      </c>
      <c r="G284" s="8" t="s">
        <v>1336</v>
      </c>
      <c r="H284" s="9">
        <v>43140</v>
      </c>
      <c r="I284" s="9">
        <v>43130</v>
      </c>
      <c r="J284" s="10">
        <v>291</v>
      </c>
      <c r="K284" s="11">
        <v>337349</v>
      </c>
      <c r="L284" s="5" t="s">
        <v>1337</v>
      </c>
      <c r="M284" s="5" t="s">
        <v>1338</v>
      </c>
      <c r="N284" s="5" t="s">
        <v>1339</v>
      </c>
      <c r="O284" s="8" t="s">
        <v>1340</v>
      </c>
      <c r="P284" s="6" t="s">
        <v>1341</v>
      </c>
      <c r="Q284" s="5" t="s">
        <v>1342</v>
      </c>
      <c r="R284" s="12" t="s">
        <v>2445</v>
      </c>
      <c r="S284" s="5" t="s">
        <v>2446</v>
      </c>
      <c r="T284" s="5" t="s">
        <v>2447</v>
      </c>
      <c r="U284" s="5" t="s">
        <v>2448</v>
      </c>
      <c r="V284" s="6" t="s">
        <v>1530</v>
      </c>
      <c r="W284" s="5" t="s">
        <v>1531</v>
      </c>
      <c r="X284" s="13" t="str">
        <f>IF(S284=Console!$B$5,MAX($X$1:X283)+1,"")</f>
        <v/>
      </c>
    </row>
    <row r="285" spans="1:24" x14ac:dyDescent="0.55000000000000004">
      <c r="A285" s="4">
        <v>3318738</v>
      </c>
      <c r="B285" s="5" t="s">
        <v>1332</v>
      </c>
      <c r="C285" s="5" t="s">
        <v>2449</v>
      </c>
      <c r="D285" s="6" t="s">
        <v>1334</v>
      </c>
      <c r="E285" s="5" t="s">
        <v>2450</v>
      </c>
      <c r="F285" s="7">
        <v>600</v>
      </c>
      <c r="G285" s="8" t="s">
        <v>1336</v>
      </c>
      <c r="H285" s="9">
        <v>43144</v>
      </c>
      <c r="I285" s="9">
        <v>43131</v>
      </c>
      <c r="J285" s="10">
        <v>600</v>
      </c>
      <c r="K285" s="11">
        <v>11507</v>
      </c>
      <c r="L285" s="5" t="s">
        <v>1337</v>
      </c>
      <c r="M285" s="5" t="s">
        <v>1338</v>
      </c>
      <c r="N285" s="5" t="s">
        <v>1339</v>
      </c>
      <c r="O285" s="8" t="s">
        <v>1340</v>
      </c>
      <c r="P285" s="6" t="s">
        <v>1341</v>
      </c>
      <c r="Q285" s="5" t="s">
        <v>1342</v>
      </c>
      <c r="R285" s="12" t="s">
        <v>2451</v>
      </c>
      <c r="S285" s="5" t="s">
        <v>2452</v>
      </c>
      <c r="T285" s="5" t="s">
        <v>2436</v>
      </c>
      <c r="U285" s="5" t="s">
        <v>1378</v>
      </c>
      <c r="V285" s="6" t="s">
        <v>1393</v>
      </c>
      <c r="W285" s="5" t="s">
        <v>1394</v>
      </c>
      <c r="X285" s="13" t="str">
        <f>IF(S285=Console!$B$5,MAX($X$1:X284)+1,"")</f>
        <v/>
      </c>
    </row>
    <row r="286" spans="1:24" x14ac:dyDescent="0.55000000000000004">
      <c r="A286" s="4">
        <v>3292936</v>
      </c>
      <c r="B286" s="5" t="s">
        <v>1332</v>
      </c>
      <c r="C286" s="5" t="s">
        <v>2453</v>
      </c>
      <c r="D286" s="6" t="s">
        <v>1334</v>
      </c>
      <c r="E286" s="5" t="s">
        <v>2454</v>
      </c>
      <c r="F286" s="7">
        <v>370</v>
      </c>
      <c r="G286" s="8" t="s">
        <v>1336</v>
      </c>
      <c r="H286" s="9">
        <v>43140</v>
      </c>
      <c r="I286" s="9">
        <v>43130</v>
      </c>
      <c r="J286" s="10">
        <v>370</v>
      </c>
      <c r="K286" s="11">
        <v>11507</v>
      </c>
      <c r="L286" s="5" t="s">
        <v>1337</v>
      </c>
      <c r="M286" s="5" t="s">
        <v>1338</v>
      </c>
      <c r="N286" s="5" t="s">
        <v>1339</v>
      </c>
      <c r="O286" s="8" t="s">
        <v>1340</v>
      </c>
      <c r="P286" s="6" t="s">
        <v>1341</v>
      </c>
      <c r="Q286" s="5" t="s">
        <v>1342</v>
      </c>
      <c r="R286" s="12" t="s">
        <v>2455</v>
      </c>
      <c r="S286" s="5" t="s">
        <v>2456</v>
      </c>
      <c r="T286" s="5" t="s">
        <v>2457</v>
      </c>
      <c r="U286" s="5" t="s">
        <v>1345</v>
      </c>
      <c r="V286" s="6" t="s">
        <v>1346</v>
      </c>
      <c r="W286" s="5" t="s">
        <v>1347</v>
      </c>
      <c r="X286" s="13" t="str">
        <f>IF(S286=Console!$B$5,MAX($X$1:X285)+1,"")</f>
        <v/>
      </c>
    </row>
    <row r="287" spans="1:24" x14ac:dyDescent="0.55000000000000004">
      <c r="A287" s="4">
        <v>3318327</v>
      </c>
      <c r="B287" s="5" t="s">
        <v>1332</v>
      </c>
      <c r="C287" s="5" t="s">
        <v>2453</v>
      </c>
      <c r="D287" s="6" t="s">
        <v>1334</v>
      </c>
      <c r="E287" s="5" t="s">
        <v>2454</v>
      </c>
      <c r="F287" s="7">
        <v>471</v>
      </c>
      <c r="G287" s="8" t="s">
        <v>1336</v>
      </c>
      <c r="H287" s="9">
        <v>43140</v>
      </c>
      <c r="I287" s="9">
        <v>43130</v>
      </c>
      <c r="J287" s="10">
        <v>471</v>
      </c>
      <c r="K287" s="11">
        <v>11507</v>
      </c>
      <c r="L287" s="5" t="s">
        <v>1337</v>
      </c>
      <c r="M287" s="5" t="s">
        <v>1338</v>
      </c>
      <c r="N287" s="5" t="s">
        <v>1339</v>
      </c>
      <c r="O287" s="8" t="s">
        <v>1340</v>
      </c>
      <c r="P287" s="6" t="s">
        <v>1341</v>
      </c>
      <c r="Q287" s="5" t="s">
        <v>1342</v>
      </c>
      <c r="R287" s="12" t="s">
        <v>2455</v>
      </c>
      <c r="S287" s="5" t="s">
        <v>2458</v>
      </c>
      <c r="T287" s="5" t="s">
        <v>2457</v>
      </c>
      <c r="U287" s="5" t="s">
        <v>1345</v>
      </c>
      <c r="V287" s="6" t="s">
        <v>1346</v>
      </c>
      <c r="W287" s="5" t="s">
        <v>1347</v>
      </c>
      <c r="X287" s="13" t="str">
        <f>IF(S287=Console!$B$5,MAX($X$1:X286)+1,"")</f>
        <v/>
      </c>
    </row>
    <row r="288" spans="1:24" x14ac:dyDescent="0.55000000000000004">
      <c r="A288" s="4">
        <v>3318328</v>
      </c>
      <c r="B288" s="5" t="s">
        <v>1332</v>
      </c>
      <c r="C288" s="5" t="s">
        <v>2453</v>
      </c>
      <c r="D288" s="6" t="s">
        <v>1334</v>
      </c>
      <c r="E288" s="5" t="s">
        <v>2454</v>
      </c>
      <c r="F288" s="7">
        <v>256</v>
      </c>
      <c r="G288" s="8" t="s">
        <v>1336</v>
      </c>
      <c r="H288" s="9">
        <v>43140</v>
      </c>
      <c r="I288" s="9">
        <v>43130</v>
      </c>
      <c r="J288" s="10">
        <v>256</v>
      </c>
      <c r="K288" s="11">
        <v>11507</v>
      </c>
      <c r="L288" s="5" t="s">
        <v>1337</v>
      </c>
      <c r="M288" s="5" t="s">
        <v>1338</v>
      </c>
      <c r="N288" s="5" t="s">
        <v>1339</v>
      </c>
      <c r="O288" s="8" t="s">
        <v>1340</v>
      </c>
      <c r="P288" s="6" t="s">
        <v>1341</v>
      </c>
      <c r="Q288" s="5" t="s">
        <v>1342</v>
      </c>
      <c r="R288" s="12" t="s">
        <v>2455</v>
      </c>
      <c r="S288" s="5" t="s">
        <v>2459</v>
      </c>
      <c r="T288" s="5" t="s">
        <v>2457</v>
      </c>
      <c r="U288" s="5" t="s">
        <v>1345</v>
      </c>
      <c r="V288" s="6" t="s">
        <v>1346</v>
      </c>
      <c r="W288" s="5" t="s">
        <v>1347</v>
      </c>
      <c r="X288" s="13" t="str">
        <f>IF(S288=Console!$B$5,MAX($X$1:X287)+1,"")</f>
        <v/>
      </c>
    </row>
    <row r="289" spans="1:24" x14ac:dyDescent="0.55000000000000004">
      <c r="A289" s="4">
        <v>3317235</v>
      </c>
      <c r="B289" s="5" t="s">
        <v>1332</v>
      </c>
      <c r="C289" s="5" t="s">
        <v>2460</v>
      </c>
      <c r="D289" s="6" t="s">
        <v>1334</v>
      </c>
      <c r="E289" s="5" t="s">
        <v>2461</v>
      </c>
      <c r="F289" s="7">
        <v>1181</v>
      </c>
      <c r="G289" s="8" t="s">
        <v>1350</v>
      </c>
      <c r="H289" s="9">
        <v>43154</v>
      </c>
      <c r="I289" s="9">
        <v>43112</v>
      </c>
      <c r="J289" s="10">
        <v>1181</v>
      </c>
      <c r="K289" s="11">
        <v>130030</v>
      </c>
      <c r="L289" s="5" t="s">
        <v>2462</v>
      </c>
      <c r="M289" s="5" t="s">
        <v>2463</v>
      </c>
      <c r="N289" s="5" t="s">
        <v>2464</v>
      </c>
      <c r="O289" s="8" t="s">
        <v>1340</v>
      </c>
      <c r="P289" s="6" t="s">
        <v>1341</v>
      </c>
      <c r="Q289" s="5" t="s">
        <v>1342</v>
      </c>
      <c r="R289" s="12" t="s">
        <v>2461</v>
      </c>
      <c r="S289" s="5" t="s">
        <v>6</v>
      </c>
      <c r="T289" s="5" t="s">
        <v>2465</v>
      </c>
      <c r="U289" s="5" t="s">
        <v>6</v>
      </c>
      <c r="V289" s="6" t="s">
        <v>1524</v>
      </c>
      <c r="W289" s="5" t="s">
        <v>1525</v>
      </c>
      <c r="X289" s="13" t="str">
        <f>IF(S289=Console!$B$5,MAX($X$1:X288)+1,"")</f>
        <v/>
      </c>
    </row>
    <row r="290" spans="1:24" x14ac:dyDescent="0.55000000000000004">
      <c r="A290" s="4">
        <v>3317247</v>
      </c>
      <c r="B290" s="5" t="s">
        <v>1332</v>
      </c>
      <c r="C290" s="5" t="s">
        <v>2460</v>
      </c>
      <c r="D290" s="6" t="s">
        <v>1334</v>
      </c>
      <c r="E290" s="5" t="s">
        <v>2461</v>
      </c>
      <c r="F290" s="7">
        <v>190</v>
      </c>
      <c r="G290" s="8" t="s">
        <v>1350</v>
      </c>
      <c r="H290" s="9">
        <v>43157</v>
      </c>
      <c r="I290" s="9">
        <v>43112</v>
      </c>
      <c r="J290" s="10">
        <v>190</v>
      </c>
      <c r="K290" s="11">
        <v>130030</v>
      </c>
      <c r="L290" s="5" t="s">
        <v>2462</v>
      </c>
      <c r="M290" s="5" t="s">
        <v>2463</v>
      </c>
      <c r="N290" s="5" t="s">
        <v>2464</v>
      </c>
      <c r="O290" s="8" t="s">
        <v>1340</v>
      </c>
      <c r="P290" s="6" t="s">
        <v>1341</v>
      </c>
      <c r="Q290" s="5" t="s">
        <v>1342</v>
      </c>
      <c r="R290" s="12" t="s">
        <v>2461</v>
      </c>
      <c r="S290" s="5" t="s">
        <v>6</v>
      </c>
      <c r="T290" s="5" t="s">
        <v>2465</v>
      </c>
      <c r="U290" s="5" t="s">
        <v>6</v>
      </c>
      <c r="V290" s="6" t="s">
        <v>1524</v>
      </c>
      <c r="W290" s="5" t="s">
        <v>1525</v>
      </c>
      <c r="X290" s="13" t="str">
        <f>IF(S290=Console!$B$5,MAX($X$1:X289)+1,"")</f>
        <v/>
      </c>
    </row>
    <row r="291" spans="1:24" x14ac:dyDescent="0.55000000000000004">
      <c r="A291" s="4">
        <v>3317248</v>
      </c>
      <c r="B291" s="5" t="s">
        <v>1332</v>
      </c>
      <c r="C291" s="5" t="s">
        <v>2466</v>
      </c>
      <c r="D291" s="6" t="s">
        <v>1334</v>
      </c>
      <c r="E291" s="5" t="s">
        <v>2461</v>
      </c>
      <c r="F291" s="7">
        <v>1162</v>
      </c>
      <c r="G291" s="8" t="s">
        <v>1350</v>
      </c>
      <c r="H291" s="9">
        <v>43157</v>
      </c>
      <c r="I291" s="9">
        <v>43112</v>
      </c>
      <c r="J291" s="10">
        <v>1162</v>
      </c>
      <c r="K291" s="11">
        <v>130030</v>
      </c>
      <c r="L291" s="5" t="s">
        <v>2462</v>
      </c>
      <c r="M291" s="5" t="s">
        <v>2463</v>
      </c>
      <c r="N291" s="5" t="s">
        <v>2464</v>
      </c>
      <c r="O291" s="8" t="s">
        <v>1340</v>
      </c>
      <c r="P291" s="6" t="s">
        <v>1341</v>
      </c>
      <c r="Q291" s="5" t="s">
        <v>1342</v>
      </c>
      <c r="R291" s="12" t="s">
        <v>2461</v>
      </c>
      <c r="S291" s="5" t="s">
        <v>6</v>
      </c>
      <c r="T291" s="5" t="s">
        <v>2465</v>
      </c>
      <c r="U291" s="5" t="s">
        <v>6</v>
      </c>
      <c r="V291" s="6" t="s">
        <v>1524</v>
      </c>
      <c r="W291" s="5" t="s">
        <v>1525</v>
      </c>
      <c r="X291" s="13" t="str">
        <f>IF(S291=Console!$B$5,MAX($X$1:X290)+1,"")</f>
        <v/>
      </c>
    </row>
    <row r="292" spans="1:24" x14ac:dyDescent="0.55000000000000004">
      <c r="A292" s="4">
        <v>3317249</v>
      </c>
      <c r="B292" s="5" t="s">
        <v>1332</v>
      </c>
      <c r="C292" s="5" t="s">
        <v>2467</v>
      </c>
      <c r="D292" s="6" t="s">
        <v>1334</v>
      </c>
      <c r="E292" s="5" t="s">
        <v>2461</v>
      </c>
      <c r="F292" s="7">
        <v>648</v>
      </c>
      <c r="G292" s="8" t="s">
        <v>1350</v>
      </c>
      <c r="H292" s="9">
        <v>43158</v>
      </c>
      <c r="I292" s="9">
        <v>43112</v>
      </c>
      <c r="J292" s="10">
        <v>648</v>
      </c>
      <c r="K292" s="11">
        <v>130030</v>
      </c>
      <c r="L292" s="5" t="s">
        <v>2462</v>
      </c>
      <c r="M292" s="5" t="s">
        <v>2463</v>
      </c>
      <c r="N292" s="5" t="s">
        <v>2464</v>
      </c>
      <c r="O292" s="8" t="s">
        <v>1340</v>
      </c>
      <c r="P292" s="6" t="s">
        <v>1341</v>
      </c>
      <c r="Q292" s="5" t="s">
        <v>1342</v>
      </c>
      <c r="R292" s="12" t="s">
        <v>2461</v>
      </c>
      <c r="S292" s="5" t="s">
        <v>6</v>
      </c>
      <c r="T292" s="5" t="s">
        <v>2465</v>
      </c>
      <c r="U292" s="5" t="s">
        <v>6</v>
      </c>
      <c r="V292" s="6" t="s">
        <v>1524</v>
      </c>
      <c r="W292" s="5" t="s">
        <v>1525</v>
      </c>
      <c r="X292" s="13" t="str">
        <f>IF(S292=Console!$B$5,MAX($X$1:X291)+1,"")</f>
        <v/>
      </c>
    </row>
    <row r="293" spans="1:24" x14ac:dyDescent="0.55000000000000004">
      <c r="A293" s="4">
        <v>3318753</v>
      </c>
      <c r="B293" s="5" t="s">
        <v>1332</v>
      </c>
      <c r="C293" s="5" t="s">
        <v>2468</v>
      </c>
      <c r="D293" s="6" t="s">
        <v>1334</v>
      </c>
      <c r="E293" s="5" t="s">
        <v>2469</v>
      </c>
      <c r="F293" s="7">
        <v>811</v>
      </c>
      <c r="G293" s="8" t="s">
        <v>1350</v>
      </c>
      <c r="H293" s="9">
        <v>43150</v>
      </c>
      <c r="I293" s="9">
        <v>43122</v>
      </c>
      <c r="J293" s="10">
        <v>811</v>
      </c>
      <c r="K293" s="11">
        <v>130030</v>
      </c>
      <c r="L293" s="5" t="s">
        <v>2470</v>
      </c>
      <c r="M293" s="5" t="s">
        <v>2471</v>
      </c>
      <c r="N293" s="5" t="s">
        <v>2464</v>
      </c>
      <c r="O293" s="8" t="s">
        <v>1340</v>
      </c>
      <c r="P293" s="6" t="s">
        <v>1341</v>
      </c>
      <c r="Q293" s="5" t="s">
        <v>1342</v>
      </c>
      <c r="R293" s="12" t="s">
        <v>2469</v>
      </c>
      <c r="S293" s="5" t="s">
        <v>6</v>
      </c>
      <c r="T293" s="5" t="s">
        <v>2472</v>
      </c>
      <c r="U293" s="5" t="s">
        <v>6</v>
      </c>
      <c r="V293" s="6" t="s">
        <v>1524</v>
      </c>
      <c r="W293" s="5" t="s">
        <v>1525</v>
      </c>
      <c r="X293" s="13" t="str">
        <f>IF(S293=Console!$B$5,MAX($X$1:X292)+1,"")</f>
        <v/>
      </c>
    </row>
    <row r="294" spans="1:24" x14ac:dyDescent="0.55000000000000004">
      <c r="A294" s="4">
        <v>3319807</v>
      </c>
      <c r="B294" s="5" t="s">
        <v>1332</v>
      </c>
      <c r="C294" s="5" t="s">
        <v>2473</v>
      </c>
      <c r="D294" s="6" t="s">
        <v>1334</v>
      </c>
      <c r="E294" s="5" t="s">
        <v>2469</v>
      </c>
      <c r="F294" s="7">
        <v>100</v>
      </c>
      <c r="G294" s="8" t="s">
        <v>1350</v>
      </c>
      <c r="H294" s="9">
        <v>43151</v>
      </c>
      <c r="I294" s="9">
        <v>43126</v>
      </c>
      <c r="J294" s="10">
        <v>100</v>
      </c>
      <c r="K294" s="11">
        <v>130030</v>
      </c>
      <c r="L294" s="5" t="s">
        <v>2470</v>
      </c>
      <c r="M294" s="5" t="s">
        <v>2471</v>
      </c>
      <c r="N294" s="5" t="s">
        <v>2464</v>
      </c>
      <c r="O294" s="8" t="s">
        <v>1340</v>
      </c>
      <c r="P294" s="6" t="s">
        <v>1341</v>
      </c>
      <c r="Q294" s="5" t="s">
        <v>1342</v>
      </c>
      <c r="R294" s="12" t="s">
        <v>2469</v>
      </c>
      <c r="S294" s="5" t="s">
        <v>6</v>
      </c>
      <c r="T294" s="5" t="s">
        <v>2472</v>
      </c>
      <c r="U294" s="5" t="s">
        <v>6</v>
      </c>
      <c r="V294" s="6" t="s">
        <v>1524</v>
      </c>
      <c r="W294" s="5" t="s">
        <v>1525</v>
      </c>
      <c r="X294" s="13" t="str">
        <f>IF(S294=Console!$B$5,MAX($X$1:X293)+1,"")</f>
        <v/>
      </c>
    </row>
    <row r="295" spans="1:24" x14ac:dyDescent="0.55000000000000004">
      <c r="A295" s="4">
        <v>3316997</v>
      </c>
      <c r="B295" s="5" t="s">
        <v>1332</v>
      </c>
      <c r="C295" s="5" t="s">
        <v>2474</v>
      </c>
      <c r="D295" s="6" t="s">
        <v>1334</v>
      </c>
      <c r="E295" s="5" t="s">
        <v>2475</v>
      </c>
      <c r="F295" s="7">
        <v>143</v>
      </c>
      <c r="G295" s="8" t="s">
        <v>1350</v>
      </c>
      <c r="H295" s="9">
        <v>43151</v>
      </c>
      <c r="I295" s="9">
        <v>43111</v>
      </c>
      <c r="J295" s="10">
        <v>143</v>
      </c>
      <c r="K295" s="11">
        <v>130030</v>
      </c>
      <c r="L295" s="5" t="s">
        <v>2462</v>
      </c>
      <c r="M295" s="5" t="s">
        <v>2463</v>
      </c>
      <c r="N295" s="5" t="s">
        <v>2464</v>
      </c>
      <c r="O295" s="8" t="s">
        <v>1340</v>
      </c>
      <c r="P295" s="6" t="s">
        <v>1341</v>
      </c>
      <c r="Q295" s="5" t="s">
        <v>1342</v>
      </c>
      <c r="R295" s="12" t="s">
        <v>2475</v>
      </c>
      <c r="S295" s="5" t="s">
        <v>6</v>
      </c>
      <c r="T295" s="5" t="s">
        <v>2476</v>
      </c>
      <c r="U295" s="5" t="s">
        <v>6</v>
      </c>
      <c r="V295" s="6" t="s">
        <v>1524</v>
      </c>
      <c r="W295" s="5" t="s">
        <v>1525</v>
      </c>
      <c r="X295" s="13" t="str">
        <f>IF(S295=Console!$B$5,MAX($X$1:X294)+1,"")</f>
        <v/>
      </c>
    </row>
    <row r="296" spans="1:24" x14ac:dyDescent="0.55000000000000004">
      <c r="A296" s="4">
        <v>3317031</v>
      </c>
      <c r="B296" s="5" t="s">
        <v>1332</v>
      </c>
      <c r="C296" s="5" t="s">
        <v>2477</v>
      </c>
      <c r="D296" s="6" t="s">
        <v>1334</v>
      </c>
      <c r="E296" s="5" t="s">
        <v>2475</v>
      </c>
      <c r="F296" s="7">
        <v>177</v>
      </c>
      <c r="G296" s="8" t="s">
        <v>1350</v>
      </c>
      <c r="H296" s="9">
        <v>43152</v>
      </c>
      <c r="I296" s="9">
        <v>43111</v>
      </c>
      <c r="J296" s="10">
        <v>177</v>
      </c>
      <c r="K296" s="11">
        <v>130030</v>
      </c>
      <c r="L296" s="5" t="s">
        <v>2462</v>
      </c>
      <c r="M296" s="5" t="s">
        <v>2463</v>
      </c>
      <c r="N296" s="5" t="s">
        <v>2464</v>
      </c>
      <c r="O296" s="8" t="s">
        <v>1340</v>
      </c>
      <c r="P296" s="6" t="s">
        <v>1341</v>
      </c>
      <c r="Q296" s="5" t="s">
        <v>1342</v>
      </c>
      <c r="R296" s="12" t="s">
        <v>2475</v>
      </c>
      <c r="S296" s="5" t="s">
        <v>6</v>
      </c>
      <c r="T296" s="5" t="s">
        <v>2476</v>
      </c>
      <c r="U296" s="5" t="s">
        <v>6</v>
      </c>
      <c r="V296" s="6" t="s">
        <v>1524</v>
      </c>
      <c r="W296" s="5" t="s">
        <v>1525</v>
      </c>
      <c r="X296" s="13" t="str">
        <f>IF(S296=Console!$B$5,MAX($X$1:X295)+1,"")</f>
        <v/>
      </c>
    </row>
    <row r="297" spans="1:24" x14ac:dyDescent="0.55000000000000004">
      <c r="A297" s="4">
        <v>3318787</v>
      </c>
      <c r="B297" s="5" t="s">
        <v>1332</v>
      </c>
      <c r="C297" s="5" t="s">
        <v>2478</v>
      </c>
      <c r="D297" s="6" t="s">
        <v>1334</v>
      </c>
      <c r="E297" s="5" t="s">
        <v>2479</v>
      </c>
      <c r="F297" s="7">
        <v>890</v>
      </c>
      <c r="G297" s="8" t="s">
        <v>1350</v>
      </c>
      <c r="H297" s="9">
        <v>43153</v>
      </c>
      <c r="I297" s="9">
        <v>43122</v>
      </c>
      <c r="J297" s="10">
        <v>890</v>
      </c>
      <c r="K297" s="11">
        <v>130030</v>
      </c>
      <c r="L297" s="5" t="s">
        <v>2462</v>
      </c>
      <c r="M297" s="5" t="s">
        <v>2463</v>
      </c>
      <c r="N297" s="5" t="s">
        <v>2464</v>
      </c>
      <c r="O297" s="8" t="s">
        <v>1340</v>
      </c>
      <c r="P297" s="6" t="s">
        <v>1341</v>
      </c>
      <c r="Q297" s="5" t="s">
        <v>1342</v>
      </c>
      <c r="R297" s="12" t="s">
        <v>2479</v>
      </c>
      <c r="S297" s="5" t="s">
        <v>6</v>
      </c>
      <c r="T297" s="5" t="s">
        <v>2480</v>
      </c>
      <c r="U297" s="5" t="s">
        <v>6</v>
      </c>
      <c r="V297" s="6" t="s">
        <v>1524</v>
      </c>
      <c r="W297" s="5" t="s">
        <v>1525</v>
      </c>
      <c r="X297" s="13" t="str">
        <f>IF(S297=Console!$B$5,MAX($X$1:X296)+1,"")</f>
        <v/>
      </c>
    </row>
    <row r="298" spans="1:24" x14ac:dyDescent="0.55000000000000004">
      <c r="A298" s="4">
        <v>3321285</v>
      </c>
      <c r="B298" s="5" t="s">
        <v>1332</v>
      </c>
      <c r="C298" s="5" t="s">
        <v>2481</v>
      </c>
      <c r="D298" s="6" t="s">
        <v>1334</v>
      </c>
      <c r="E298" s="5" t="s">
        <v>2482</v>
      </c>
      <c r="F298" s="7">
        <v>3.3490000000000002</v>
      </c>
      <c r="G298" s="8" t="s">
        <v>1350</v>
      </c>
      <c r="H298" s="9">
        <v>43147</v>
      </c>
      <c r="I298" s="9">
        <v>43133</v>
      </c>
      <c r="J298" s="10">
        <v>3.3490000000000002</v>
      </c>
      <c r="K298" s="11">
        <v>130971</v>
      </c>
      <c r="L298" s="5" t="s">
        <v>1773</v>
      </c>
      <c r="M298" s="5" t="s">
        <v>1774</v>
      </c>
      <c r="N298" s="5" t="s">
        <v>1775</v>
      </c>
      <c r="O298" s="8" t="s">
        <v>1340</v>
      </c>
      <c r="P298" s="6" t="s">
        <v>1341</v>
      </c>
      <c r="Q298" s="5" t="s">
        <v>1342</v>
      </c>
      <c r="R298" s="12" t="s">
        <v>2482</v>
      </c>
      <c r="S298" s="5" t="s">
        <v>6</v>
      </c>
      <c r="T298" s="5" t="s">
        <v>2483</v>
      </c>
      <c r="U298" s="5" t="s">
        <v>6</v>
      </c>
      <c r="V298" s="6" t="s">
        <v>1538</v>
      </c>
      <c r="W298" s="5" t="s">
        <v>1539</v>
      </c>
      <c r="X298" s="13" t="str">
        <f>IF(S298=Console!$B$5,MAX($X$1:X297)+1,"")</f>
        <v/>
      </c>
    </row>
    <row r="299" spans="1:24" x14ac:dyDescent="0.55000000000000004">
      <c r="A299" s="4">
        <v>3321290</v>
      </c>
      <c r="B299" s="5" t="s">
        <v>1332</v>
      </c>
      <c r="C299" s="5" t="s">
        <v>2481</v>
      </c>
      <c r="D299" s="6" t="s">
        <v>1334</v>
      </c>
      <c r="E299" s="5" t="s">
        <v>2482</v>
      </c>
      <c r="F299" s="7">
        <v>3.6749999999999998</v>
      </c>
      <c r="G299" s="8" t="s">
        <v>1350</v>
      </c>
      <c r="H299" s="9">
        <v>43147</v>
      </c>
      <c r="I299" s="9">
        <v>43133</v>
      </c>
      <c r="J299" s="10">
        <v>3.6749999999999998</v>
      </c>
      <c r="K299" s="11">
        <v>130971</v>
      </c>
      <c r="L299" s="5" t="s">
        <v>1773</v>
      </c>
      <c r="M299" s="5" t="s">
        <v>1774</v>
      </c>
      <c r="N299" s="5" t="s">
        <v>1775</v>
      </c>
      <c r="O299" s="8" t="s">
        <v>1340</v>
      </c>
      <c r="P299" s="6" t="s">
        <v>1341</v>
      </c>
      <c r="Q299" s="5" t="s">
        <v>1342</v>
      </c>
      <c r="R299" s="12" t="s">
        <v>2482</v>
      </c>
      <c r="S299" s="5" t="s">
        <v>6</v>
      </c>
      <c r="T299" s="5" t="s">
        <v>2483</v>
      </c>
      <c r="U299" s="5" t="s">
        <v>6</v>
      </c>
      <c r="V299" s="6" t="s">
        <v>1538</v>
      </c>
      <c r="W299" s="5" t="s">
        <v>1539</v>
      </c>
      <c r="X299" s="13" t="str">
        <f>IF(S299=Console!$B$5,MAX($X$1:X298)+1,"")</f>
        <v/>
      </c>
    </row>
    <row r="300" spans="1:24" x14ac:dyDescent="0.55000000000000004">
      <c r="A300" s="4">
        <v>3321297</v>
      </c>
      <c r="B300" s="5" t="s">
        <v>1332</v>
      </c>
      <c r="C300" s="5" t="s">
        <v>2481</v>
      </c>
      <c r="D300" s="6" t="s">
        <v>1334</v>
      </c>
      <c r="E300" s="5" t="s">
        <v>2482</v>
      </c>
      <c r="F300" s="7">
        <v>2.6349999999999998</v>
      </c>
      <c r="G300" s="8" t="s">
        <v>1350</v>
      </c>
      <c r="H300" s="9">
        <v>43147</v>
      </c>
      <c r="I300" s="9">
        <v>43133</v>
      </c>
      <c r="J300" s="10">
        <v>2.6349999999999998</v>
      </c>
      <c r="K300" s="11">
        <v>130971</v>
      </c>
      <c r="L300" s="5" t="s">
        <v>1773</v>
      </c>
      <c r="M300" s="5" t="s">
        <v>1774</v>
      </c>
      <c r="N300" s="5" t="s">
        <v>1775</v>
      </c>
      <c r="O300" s="8" t="s">
        <v>1340</v>
      </c>
      <c r="P300" s="6" t="s">
        <v>1341</v>
      </c>
      <c r="Q300" s="5" t="s">
        <v>1342</v>
      </c>
      <c r="R300" s="12" t="s">
        <v>2482</v>
      </c>
      <c r="S300" s="5" t="s">
        <v>6</v>
      </c>
      <c r="T300" s="5" t="s">
        <v>2483</v>
      </c>
      <c r="U300" s="5" t="s">
        <v>6</v>
      </c>
      <c r="V300" s="6" t="s">
        <v>1538</v>
      </c>
      <c r="W300" s="5" t="s">
        <v>1539</v>
      </c>
      <c r="X300" s="13" t="str">
        <f>IF(S300=Console!$B$5,MAX($X$1:X299)+1,"")</f>
        <v/>
      </c>
    </row>
    <row r="301" spans="1:24" x14ac:dyDescent="0.55000000000000004">
      <c r="A301" s="4">
        <v>3321044</v>
      </c>
      <c r="B301" s="5" t="s">
        <v>1332</v>
      </c>
      <c r="C301" s="5" t="s">
        <v>2484</v>
      </c>
      <c r="D301" s="6" t="s">
        <v>1334</v>
      </c>
      <c r="E301" s="5" t="s">
        <v>2485</v>
      </c>
      <c r="F301" s="7">
        <v>0.89</v>
      </c>
      <c r="G301" s="8" t="s">
        <v>1350</v>
      </c>
      <c r="H301" s="9">
        <v>43147</v>
      </c>
      <c r="I301" s="9">
        <v>43147</v>
      </c>
      <c r="J301" s="10">
        <v>0.89</v>
      </c>
      <c r="K301" s="11">
        <v>52900</v>
      </c>
      <c r="L301" s="5" t="s">
        <v>2486</v>
      </c>
      <c r="M301" s="5" t="s">
        <v>2487</v>
      </c>
      <c r="N301" s="5" t="s">
        <v>1775</v>
      </c>
      <c r="O301" s="8" t="s">
        <v>1340</v>
      </c>
      <c r="P301" s="6" t="s">
        <v>1341</v>
      </c>
      <c r="Q301" s="5" t="s">
        <v>1342</v>
      </c>
      <c r="R301" s="12" t="s">
        <v>2485</v>
      </c>
      <c r="S301" s="5" t="s">
        <v>6</v>
      </c>
      <c r="T301" s="5" t="s">
        <v>2484</v>
      </c>
      <c r="U301" s="5" t="s">
        <v>2488</v>
      </c>
      <c r="V301" s="6" t="s">
        <v>1530</v>
      </c>
      <c r="W301" s="5" t="s">
        <v>1531</v>
      </c>
      <c r="X301" s="13" t="str">
        <f>IF(S301=Console!$B$5,MAX($X$1:X300)+1,"")</f>
        <v/>
      </c>
    </row>
    <row r="302" spans="1:24" x14ac:dyDescent="0.55000000000000004">
      <c r="A302" s="4">
        <v>3320466</v>
      </c>
      <c r="B302" s="5" t="s">
        <v>1332</v>
      </c>
      <c r="C302" s="5" t="s">
        <v>2489</v>
      </c>
      <c r="D302" s="6" t="s">
        <v>1334</v>
      </c>
      <c r="E302" s="5" t="s">
        <v>2490</v>
      </c>
      <c r="F302" s="7">
        <v>50</v>
      </c>
      <c r="G302" s="8" t="s">
        <v>1350</v>
      </c>
      <c r="H302" s="9">
        <v>43154</v>
      </c>
      <c r="I302" s="9">
        <v>43154</v>
      </c>
      <c r="J302" s="10">
        <v>50</v>
      </c>
      <c r="K302" s="11">
        <v>7655</v>
      </c>
      <c r="L302" s="5" t="s">
        <v>2147</v>
      </c>
      <c r="M302" s="5" t="s">
        <v>2148</v>
      </c>
      <c r="N302" s="5" t="s">
        <v>2149</v>
      </c>
      <c r="O302" s="8" t="s">
        <v>1340</v>
      </c>
      <c r="P302" s="6" t="s">
        <v>1341</v>
      </c>
      <c r="Q302" s="5" t="s">
        <v>1342</v>
      </c>
      <c r="R302" s="12" t="s">
        <v>23</v>
      </c>
      <c r="S302" s="5" t="s">
        <v>26</v>
      </c>
      <c r="T302" s="5" t="s">
        <v>24</v>
      </c>
      <c r="U302" s="5" t="s">
        <v>2491</v>
      </c>
      <c r="V302" s="6" t="s">
        <v>1726</v>
      </c>
      <c r="W302" s="5" t="s">
        <v>1727</v>
      </c>
      <c r="X302" s="13">
        <f>IF(S302=Console!$B$5,MAX($X$1:X301)+1,"")</f>
        <v>5</v>
      </c>
    </row>
    <row r="303" spans="1:24" x14ac:dyDescent="0.55000000000000004">
      <c r="A303" s="4">
        <v>3316729</v>
      </c>
      <c r="B303" s="5" t="s">
        <v>1332</v>
      </c>
      <c r="C303" s="5" t="s">
        <v>2492</v>
      </c>
      <c r="D303" s="6" t="s">
        <v>1334</v>
      </c>
      <c r="E303" s="5" t="s">
        <v>2493</v>
      </c>
      <c r="F303" s="7">
        <v>36</v>
      </c>
      <c r="G303" s="8" t="s">
        <v>1350</v>
      </c>
      <c r="H303" s="9">
        <v>43133</v>
      </c>
      <c r="I303" s="9">
        <v>43133</v>
      </c>
      <c r="J303" s="10">
        <v>36</v>
      </c>
      <c r="K303" s="11">
        <v>7655</v>
      </c>
      <c r="L303" s="5" t="s">
        <v>2147</v>
      </c>
      <c r="M303" s="5" t="s">
        <v>2494</v>
      </c>
      <c r="N303" s="5" t="s">
        <v>2149</v>
      </c>
      <c r="O303" s="8" t="s">
        <v>1340</v>
      </c>
      <c r="P303" s="6" t="s">
        <v>1341</v>
      </c>
      <c r="Q303" s="5" t="s">
        <v>1342</v>
      </c>
      <c r="R303" s="12" t="s">
        <v>2493</v>
      </c>
      <c r="S303" s="5" t="s">
        <v>6</v>
      </c>
      <c r="T303" s="5" t="s">
        <v>2495</v>
      </c>
      <c r="U303" s="5" t="s">
        <v>6</v>
      </c>
      <c r="V303" s="6" t="s">
        <v>1726</v>
      </c>
      <c r="W303" s="5" t="s">
        <v>1727</v>
      </c>
      <c r="X303" s="13" t="str">
        <f>IF(S303=Console!$B$5,MAX($X$1:X302)+1,"")</f>
        <v/>
      </c>
    </row>
    <row r="304" spans="1:24" x14ac:dyDescent="0.55000000000000004">
      <c r="A304" s="4">
        <v>3320467</v>
      </c>
      <c r="B304" s="5" t="s">
        <v>1332</v>
      </c>
      <c r="C304" s="5" t="s">
        <v>2496</v>
      </c>
      <c r="D304" s="6" t="s">
        <v>1334</v>
      </c>
      <c r="E304" s="5" t="s">
        <v>2497</v>
      </c>
      <c r="F304" s="7">
        <v>20</v>
      </c>
      <c r="G304" s="8" t="s">
        <v>1350</v>
      </c>
      <c r="H304" s="9">
        <v>43154</v>
      </c>
      <c r="I304" s="9">
        <v>43154</v>
      </c>
      <c r="J304" s="10">
        <v>20</v>
      </c>
      <c r="K304" s="11">
        <v>7655</v>
      </c>
      <c r="L304" s="5" t="s">
        <v>2147</v>
      </c>
      <c r="M304" s="5" t="s">
        <v>2148</v>
      </c>
      <c r="N304" s="5" t="s">
        <v>2149</v>
      </c>
      <c r="O304" s="8" t="s">
        <v>1340</v>
      </c>
      <c r="P304" s="6" t="s">
        <v>1341</v>
      </c>
      <c r="Q304" s="5" t="s">
        <v>1342</v>
      </c>
      <c r="R304" s="12" t="s">
        <v>2497</v>
      </c>
      <c r="S304" s="5" t="s">
        <v>6</v>
      </c>
      <c r="T304" s="5" t="s">
        <v>2498</v>
      </c>
      <c r="U304" s="5" t="s">
        <v>6</v>
      </c>
      <c r="V304" s="6" t="s">
        <v>1726</v>
      </c>
      <c r="W304" s="5" t="s">
        <v>1727</v>
      </c>
      <c r="X304" s="13" t="str">
        <f>IF(S304=Console!$B$5,MAX($X$1:X303)+1,"")</f>
        <v/>
      </c>
    </row>
    <row r="305" spans="1:24" x14ac:dyDescent="0.55000000000000004">
      <c r="A305" s="4">
        <v>3320468</v>
      </c>
      <c r="B305" s="5" t="s">
        <v>1332</v>
      </c>
      <c r="C305" s="5" t="s">
        <v>2496</v>
      </c>
      <c r="D305" s="6" t="s">
        <v>1334</v>
      </c>
      <c r="E305" s="5" t="s">
        <v>2497</v>
      </c>
      <c r="F305" s="7">
        <v>37</v>
      </c>
      <c r="G305" s="8" t="s">
        <v>1350</v>
      </c>
      <c r="H305" s="9">
        <v>43154</v>
      </c>
      <c r="I305" s="9">
        <v>43154</v>
      </c>
      <c r="J305" s="10">
        <v>37</v>
      </c>
      <c r="K305" s="11">
        <v>7655</v>
      </c>
      <c r="L305" s="5" t="s">
        <v>2147</v>
      </c>
      <c r="M305" s="5" t="s">
        <v>2148</v>
      </c>
      <c r="N305" s="5" t="s">
        <v>2149</v>
      </c>
      <c r="O305" s="8" t="s">
        <v>1340</v>
      </c>
      <c r="P305" s="6" t="s">
        <v>1341</v>
      </c>
      <c r="Q305" s="5" t="s">
        <v>1342</v>
      </c>
      <c r="R305" s="12" t="s">
        <v>2497</v>
      </c>
      <c r="S305" s="5" t="s">
        <v>6</v>
      </c>
      <c r="T305" s="5" t="s">
        <v>2498</v>
      </c>
      <c r="U305" s="5" t="s">
        <v>6</v>
      </c>
      <c r="V305" s="6" t="s">
        <v>1726</v>
      </c>
      <c r="W305" s="5" t="s">
        <v>1727</v>
      </c>
      <c r="X305" s="13" t="str">
        <f>IF(S305=Console!$B$5,MAX($X$1:X304)+1,"")</f>
        <v/>
      </c>
    </row>
    <row r="306" spans="1:24" x14ac:dyDescent="0.55000000000000004">
      <c r="A306" s="4">
        <v>3319468</v>
      </c>
      <c r="B306" s="5" t="s">
        <v>1332</v>
      </c>
      <c r="C306" s="5" t="s">
        <v>2499</v>
      </c>
      <c r="D306" s="6" t="s">
        <v>1334</v>
      </c>
      <c r="E306" s="5" t="s">
        <v>2500</v>
      </c>
      <c r="F306" s="7">
        <v>14.97</v>
      </c>
      <c r="G306" s="8" t="s">
        <v>1350</v>
      </c>
      <c r="H306" s="9">
        <v>43215</v>
      </c>
      <c r="I306" s="9">
        <v>43125</v>
      </c>
      <c r="J306" s="10">
        <v>14.97</v>
      </c>
      <c r="K306" s="11">
        <v>299886</v>
      </c>
      <c r="L306" s="5" t="s">
        <v>1351</v>
      </c>
      <c r="M306" s="5" t="s">
        <v>1352</v>
      </c>
      <c r="N306" s="5" t="s">
        <v>1353</v>
      </c>
      <c r="O306" s="8" t="s">
        <v>1340</v>
      </c>
      <c r="P306" s="6" t="s">
        <v>1341</v>
      </c>
      <c r="Q306" s="5" t="s">
        <v>1342</v>
      </c>
      <c r="R306" s="12" t="s">
        <v>2500</v>
      </c>
      <c r="S306" s="5" t="s">
        <v>6</v>
      </c>
      <c r="T306" s="5" t="s">
        <v>2501</v>
      </c>
      <c r="U306" s="5" t="s">
        <v>6</v>
      </c>
      <c r="V306" s="6" t="s">
        <v>1346</v>
      </c>
      <c r="W306" s="5" t="s">
        <v>1347</v>
      </c>
      <c r="X306" s="13" t="str">
        <f>IF(S306=Console!$B$5,MAX($X$1:X305)+1,"")</f>
        <v/>
      </c>
    </row>
    <row r="307" spans="1:24" x14ac:dyDescent="0.55000000000000004">
      <c r="A307" s="4">
        <v>3315049</v>
      </c>
      <c r="B307" s="5" t="s">
        <v>1332</v>
      </c>
      <c r="C307" s="5" t="s">
        <v>2502</v>
      </c>
      <c r="D307" s="6" t="s">
        <v>1334</v>
      </c>
      <c r="E307" s="5" t="s">
        <v>2503</v>
      </c>
      <c r="F307" s="7">
        <v>64.55</v>
      </c>
      <c r="G307" s="8" t="s">
        <v>1350</v>
      </c>
      <c r="H307" s="9">
        <v>43192</v>
      </c>
      <c r="I307" s="9">
        <v>43102</v>
      </c>
      <c r="J307" s="10">
        <v>64.55</v>
      </c>
      <c r="K307" s="11">
        <v>299886</v>
      </c>
      <c r="L307" s="5" t="s">
        <v>1351</v>
      </c>
      <c r="M307" s="5" t="s">
        <v>1352</v>
      </c>
      <c r="N307" s="5" t="s">
        <v>1353</v>
      </c>
      <c r="O307" s="8" t="s">
        <v>1340</v>
      </c>
      <c r="P307" s="6" t="s">
        <v>1341</v>
      </c>
      <c r="Q307" s="5" t="s">
        <v>1342</v>
      </c>
      <c r="R307" s="12" t="s">
        <v>2503</v>
      </c>
      <c r="S307" s="5" t="s">
        <v>6</v>
      </c>
      <c r="T307" s="5" t="s">
        <v>2504</v>
      </c>
      <c r="U307" s="5" t="s">
        <v>6</v>
      </c>
      <c r="V307" s="6" t="s">
        <v>1346</v>
      </c>
      <c r="W307" s="5" t="s">
        <v>1347</v>
      </c>
      <c r="X307" s="13" t="str">
        <f>IF(S307=Console!$B$5,MAX($X$1:X306)+1,"")</f>
        <v/>
      </c>
    </row>
    <row r="308" spans="1:24" x14ac:dyDescent="0.55000000000000004">
      <c r="A308" s="4">
        <v>3320445</v>
      </c>
      <c r="B308" s="5" t="s">
        <v>1332</v>
      </c>
      <c r="C308" s="5" t="s">
        <v>2502</v>
      </c>
      <c r="D308" s="6" t="s">
        <v>1334</v>
      </c>
      <c r="E308" s="5" t="s">
        <v>2503</v>
      </c>
      <c r="F308" s="7">
        <v>41.95</v>
      </c>
      <c r="G308" s="8" t="s">
        <v>1350</v>
      </c>
      <c r="H308" s="9">
        <v>43220</v>
      </c>
      <c r="I308" s="9">
        <v>43130</v>
      </c>
      <c r="J308" s="10">
        <v>41.95</v>
      </c>
      <c r="K308" s="11">
        <v>299886</v>
      </c>
      <c r="L308" s="5" t="s">
        <v>1351</v>
      </c>
      <c r="M308" s="5" t="s">
        <v>1352</v>
      </c>
      <c r="N308" s="5" t="s">
        <v>1353</v>
      </c>
      <c r="O308" s="8" t="s">
        <v>1340</v>
      </c>
      <c r="P308" s="6" t="s">
        <v>1341</v>
      </c>
      <c r="Q308" s="5" t="s">
        <v>1342</v>
      </c>
      <c r="R308" s="12" t="s">
        <v>2503</v>
      </c>
      <c r="S308" s="5" t="s">
        <v>6</v>
      </c>
      <c r="T308" s="5" t="s">
        <v>2504</v>
      </c>
      <c r="U308" s="5" t="s">
        <v>6</v>
      </c>
      <c r="V308" s="6" t="s">
        <v>1346</v>
      </c>
      <c r="W308" s="5" t="s">
        <v>1347</v>
      </c>
      <c r="X308" s="13" t="str">
        <f>IF(S308=Console!$B$5,MAX($X$1:X307)+1,"")</f>
        <v/>
      </c>
    </row>
  </sheetData>
  <pageMargins left="0.7" right="0.7" top="0.75" bottom="0.75" header="0.3" footer="0.3"/>
  <ignoredErrors>
    <ignoredError sqref="D2:D308 M2:M308 P2:P308 R2:R308 V2:V30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N1036"/>
  <sheetViews>
    <sheetView tabSelected="1" zoomScaleNormal="100" workbookViewId="0">
      <selection activeCell="J19" sqref="J19"/>
    </sheetView>
  </sheetViews>
  <sheetFormatPr baseColWidth="10" defaultColWidth="11.41796875" defaultRowHeight="14.4" x14ac:dyDescent="0.55000000000000004"/>
  <cols>
    <col min="1" max="1" width="11.41796875" style="19"/>
    <col min="2" max="3" width="16.68359375" style="19" customWidth="1"/>
    <col min="4" max="4" width="17.1015625" style="19" customWidth="1"/>
    <col min="5" max="7" width="13.83984375" style="19" customWidth="1"/>
    <col min="8" max="8" width="18" style="19" customWidth="1"/>
    <col min="9" max="10" width="13.83984375" style="19" customWidth="1"/>
    <col min="11" max="11" width="15.26171875" style="19" customWidth="1"/>
    <col min="12" max="12" width="11.41796875" style="19"/>
    <col min="13" max="14" width="0" style="19" hidden="1" customWidth="1"/>
    <col min="15" max="16384" width="11.41796875" style="19"/>
  </cols>
  <sheetData>
    <row r="2" spans="1:14" ht="29.25" customHeight="1" x14ac:dyDescent="0.55000000000000004">
      <c r="B2" s="39" t="s">
        <v>2505</v>
      </c>
      <c r="C2" s="40"/>
      <c r="E2" s="39" t="s">
        <v>2528</v>
      </c>
      <c r="F2" s="41"/>
      <c r="G2" s="41"/>
      <c r="H2" s="41"/>
      <c r="I2" s="41"/>
      <c r="J2" s="41"/>
      <c r="K2" s="40"/>
    </row>
    <row r="4" spans="1:14" s="25" customFormat="1" ht="18" customHeight="1" x14ac:dyDescent="0.55000000000000004">
      <c r="B4" s="32" t="s">
        <v>2506</v>
      </c>
      <c r="C4" s="26" t="s">
        <v>2507</v>
      </c>
      <c r="E4" s="33" t="s">
        <v>1314</v>
      </c>
      <c r="F4" s="33" t="s">
        <v>2509</v>
      </c>
      <c r="G4" s="33" t="s">
        <v>1313</v>
      </c>
      <c r="H4" s="33" t="s">
        <v>1316</v>
      </c>
      <c r="I4" s="33" t="s">
        <v>1321</v>
      </c>
      <c r="J4" s="27" t="s">
        <v>1322</v>
      </c>
      <c r="K4" s="27" t="s">
        <v>1328</v>
      </c>
      <c r="M4" s="25" t="str">
        <f>IFERROR(INDEX(Stock!B:F,MATCH(ROW(M1),Stock!G:G,0),2),"")</f>
        <v>C22349</v>
      </c>
      <c r="N4" s="25">
        <f>IF(M4&lt;&gt;"",1,"")</f>
        <v>1</v>
      </c>
    </row>
    <row r="5" spans="1:14" x14ac:dyDescent="0.55000000000000004">
      <c r="B5" s="4" t="s">
        <v>26</v>
      </c>
      <c r="C5" s="28" t="str">
        <f>IFERROR(INDEX(Stock!B:F,MATCH(ROW(A1),Stock!H:H,0),1),"")</f>
        <v>115080</v>
      </c>
      <c r="D5" s="23"/>
      <c r="E5" s="30">
        <f>IFERROR(INDEX(OF!A:W,MATCH(ROW(A1),OF!X:X,0),6),"")</f>
        <v>30</v>
      </c>
      <c r="F5" s="23">
        <f>IFERROR(INDEX(OF!A:W,MATCH(ROW(A1),OF!X:X,0),1),"")</f>
        <v>3320742</v>
      </c>
      <c r="G5" s="23" t="str">
        <f>IFERROR(INDEX(OF!A:W,MATCH(ROW(A1),OF!X:X,0),4),"")</f>
        <v>40</v>
      </c>
      <c r="H5" s="23">
        <f>IFERROR(INDEX(OF!A:W,MATCH(ROW(A1),OF!X:X,0),8),"")</f>
        <v>43143</v>
      </c>
      <c r="I5" s="23" t="str">
        <f>IFERROR(INDEX(OF!A:W,MATCH(ROW(A1),OF!X:X,0),13),"")</f>
        <v>802</v>
      </c>
      <c r="J5" s="24" t="str">
        <f>IFERROR(INDEX(OF!A:W,MATCH(ROW(A1),OF!X:X,0),14),"")</f>
        <v>P80</v>
      </c>
      <c r="K5" s="34" t="str">
        <f>IFERROR(INDEX(OF!A:W,MATCH(ROW(A1),OF!X:X,0),23),"")</f>
        <v>Chou-fleur</v>
      </c>
      <c r="M5" s="25" t="str">
        <f>IFERROR(INDEX(Stock!B:F,MATCH(ROW(M2),Stock!G:G,0),2),"")</f>
        <v>D95831</v>
      </c>
      <c r="N5" s="25">
        <f t="shared" ref="N5:N68" si="0">IF(M5&lt;&gt;"",1,"")</f>
        <v>1</v>
      </c>
    </row>
    <row r="6" spans="1:14" ht="19.5" customHeight="1" x14ac:dyDescent="0.55000000000000004">
      <c r="B6" s="35" t="s">
        <v>2508</v>
      </c>
      <c r="C6" s="36"/>
      <c r="D6" s="23"/>
      <c r="E6" s="30">
        <f>IFERROR(INDEX(OF!A:W,MATCH(ROW(A2),OF!X:X,0),6),"")</f>
        <v>300</v>
      </c>
      <c r="F6" s="23">
        <f>IFERROR(INDEX(OF!A:W,MATCH(ROW(A2),OF!X:X,0),1),"")</f>
        <v>3320477</v>
      </c>
      <c r="G6" s="23" t="str">
        <f>IFERROR(INDEX(OF!A:W,MATCH(ROW(A2),OF!X:X,0),4),"")</f>
        <v>40</v>
      </c>
      <c r="H6" s="23">
        <f>IFERROR(INDEX(OF!A:W,MATCH(ROW(A2),OF!X:X,0),8),"")</f>
        <v>43151</v>
      </c>
      <c r="I6" s="23" t="str">
        <f>IFERROR(INDEX(OF!A:W,MATCH(ROW(A2),OF!X:X,0),13),"")</f>
        <v>802</v>
      </c>
      <c r="J6" s="24" t="str">
        <f>IFERROR(INDEX(OF!A:W,MATCH(ROW(A2),OF!X:X,0),14),"")</f>
        <v>P80</v>
      </c>
      <c r="K6" s="34" t="str">
        <f>IFERROR(INDEX(OF!A:W,MATCH(ROW(A2),OF!X:X,0),23),"")</f>
        <v>Tomate</v>
      </c>
      <c r="M6" s="25" t="str">
        <f>IFERROR(INDEX(Stock!B:F,MATCH(ROW(M3),Stock!G:G,0),2),"")</f>
        <v>E11180</v>
      </c>
      <c r="N6" s="25">
        <f t="shared" si="0"/>
        <v>1</v>
      </c>
    </row>
    <row r="7" spans="1:14" ht="29.25" customHeight="1" x14ac:dyDescent="0.55000000000000004">
      <c r="B7" s="37" t="str">
        <f>IFERROR(INDEX(Stock!B:F,MATCH(ROW(A1),Stock!H:H,0),3),"")</f>
        <v>Car BINGO F1 kg N-Ntr.</v>
      </c>
      <c r="C7" s="38"/>
      <c r="D7" s="23"/>
      <c r="E7" s="30">
        <f>IFERROR(INDEX(OF!A:W,MATCH(ROW(A3),OF!X:X,0),6),"")</f>
        <v>5.5</v>
      </c>
      <c r="F7" s="23">
        <f>IFERROR(INDEX(OF!A:W,MATCH(ROW(A3),OF!X:X,0),1),"")</f>
        <v>3315007</v>
      </c>
      <c r="G7" s="23" t="str">
        <f>IFERROR(INDEX(OF!A:W,MATCH(ROW(A3),OF!X:X,0),4),"")</f>
        <v>40</v>
      </c>
      <c r="H7" s="23">
        <f>IFERROR(INDEX(OF!A:W,MATCH(ROW(A3),OF!X:X,0),8),"")</f>
        <v>43160</v>
      </c>
      <c r="I7" s="23" t="str">
        <f>IFERROR(INDEX(OF!A:W,MATCH(ROW(A3),OF!X:X,0),13),"")</f>
        <v>603</v>
      </c>
      <c r="J7" s="24" t="str">
        <f>IFERROR(INDEX(OF!A:W,MATCH(ROW(A3),OF!X:X,0),14),"")</f>
        <v>SIT</v>
      </c>
      <c r="K7" s="34" t="str">
        <f>IFERROR(INDEX(OF!A:W,MATCH(ROW(A3),OF!X:X,0),23),"")</f>
        <v>Chou Brocoli</v>
      </c>
      <c r="M7" s="25" t="str">
        <f>IFERROR(INDEX(Stock!B:F,MATCH(ROW(M4),Stock!G:G,0),2),"")</f>
        <v>E11674</v>
      </c>
      <c r="N7" s="25">
        <f t="shared" si="0"/>
        <v>1</v>
      </c>
    </row>
    <row r="8" spans="1:14" x14ac:dyDescent="0.55000000000000004">
      <c r="D8" s="23"/>
      <c r="E8" s="30">
        <f>IFERROR(INDEX(OF!A:W,MATCH(ROW(A4),OF!X:X,0),6),"")</f>
        <v>100</v>
      </c>
      <c r="F8" s="23">
        <f>IFERROR(INDEX(OF!A:W,MATCH(ROW(A4),OF!X:X,0),1),"")</f>
        <v>3319268</v>
      </c>
      <c r="G8" s="23" t="str">
        <f>IFERROR(INDEX(OF!A:W,MATCH(ROW(A4),OF!X:X,0),4),"")</f>
        <v>40</v>
      </c>
      <c r="H8" s="23">
        <f>IFERROR(INDEX(OF!A:W,MATCH(ROW(A4),OF!X:X,0),8),"")</f>
        <v>43139</v>
      </c>
      <c r="I8" s="23" t="str">
        <f>IFERROR(INDEX(OF!A:W,MATCH(ROW(A4),OF!X:X,0),13),"")</f>
        <v>802</v>
      </c>
      <c r="J8" s="24" t="str">
        <f>IFERROR(INDEX(OF!A:W,MATCH(ROW(A4),OF!X:X,0),14),"")</f>
        <v>P80</v>
      </c>
      <c r="K8" s="34" t="str">
        <f>IFERROR(INDEX(OF!A:W,MATCH(ROW(A4),OF!X:X,0),23),"")</f>
        <v>Melon</v>
      </c>
      <c r="M8" s="25" t="str">
        <f>IFERROR(INDEX(Stock!B:F,MATCH(ROW(M5),Stock!G:G,0),2),"")</f>
        <v>E11954</v>
      </c>
      <c r="N8" s="25">
        <f t="shared" si="0"/>
        <v>1</v>
      </c>
    </row>
    <row r="9" spans="1:14" ht="20.25" customHeight="1" x14ac:dyDescent="0.55000000000000004">
      <c r="B9" s="27" t="s">
        <v>2525</v>
      </c>
      <c r="C9" s="27" t="s">
        <v>2</v>
      </c>
      <c r="D9" s="23"/>
      <c r="E9" s="30">
        <f>IFERROR(INDEX(OF!A:W,MATCH(ROW(A5),OF!X:X,0),6),"")</f>
        <v>50</v>
      </c>
      <c r="F9" s="23">
        <f>IFERROR(INDEX(OF!A:W,MATCH(ROW(A5),OF!X:X,0),1),"")</f>
        <v>3320466</v>
      </c>
      <c r="G9" s="23" t="str">
        <f>IFERROR(INDEX(OF!A:W,MATCH(ROW(A5),OF!X:X,0),4),"")</f>
        <v>40</v>
      </c>
      <c r="H9" s="23">
        <f>IFERROR(INDEX(OF!A:W,MATCH(ROW(A5),OF!X:X,0),8),"")</f>
        <v>43154</v>
      </c>
      <c r="I9" s="23" t="str">
        <f>IFERROR(INDEX(OF!A:W,MATCH(ROW(A5),OF!X:X,0),13),"")</f>
        <v>502</v>
      </c>
      <c r="J9" s="24" t="str">
        <f>IFERROR(INDEX(OF!A:W,MATCH(ROW(A5),OF!X:X,0),14),"")</f>
        <v>SIP</v>
      </c>
      <c r="K9" s="34" t="str">
        <f>IFERROR(INDEX(OF!A:W,MATCH(ROW(A5),OF!X:X,0),23),"")</f>
        <v>Fenouil</v>
      </c>
      <c r="M9" s="25" t="str">
        <f>IFERROR(INDEX(Stock!B:F,MATCH(ROW(M6),Stock!G:G,0),2),"")</f>
        <v>E14390</v>
      </c>
      <c r="N9" s="25">
        <f t="shared" si="0"/>
        <v>1</v>
      </c>
    </row>
    <row r="10" spans="1:14" x14ac:dyDescent="0.55000000000000004">
      <c r="A10" s="23"/>
      <c r="B10" s="30">
        <f>IFERROR(INDEX(Stock!B:F,MATCH(ROW(A1),Stock!H:H,0),4),"")</f>
        <v>382</v>
      </c>
      <c r="C10" s="24" t="str">
        <f>IFERROR(INDEX(Stock!B:F,MATCH(ROW(A1),Stock!H:H,0),5),"")</f>
        <v>NB.03.1.</v>
      </c>
      <c r="D10" s="31"/>
      <c r="E10" s="30" t="str">
        <f>IFERROR(INDEX(OF!A:W,MATCH(ROW(A6),OF!X:X,0),6),"")</f>
        <v/>
      </c>
      <c r="F10" s="23" t="str">
        <f>IFERROR(INDEX(OF!A:W,MATCH(ROW(A6),OF!X:X,0),1),"")</f>
        <v/>
      </c>
      <c r="G10" s="23" t="str">
        <f>IFERROR(INDEX(OF!A:W,MATCH(ROW(A6),OF!X:X,0),4),"")</f>
        <v/>
      </c>
      <c r="H10" s="23" t="str">
        <f>IFERROR(INDEX(OF!A:W,MATCH(ROW(A6),OF!X:X,0),8),"")</f>
        <v/>
      </c>
      <c r="I10" s="23" t="str">
        <f>IFERROR(INDEX(OF!A:W,MATCH(ROW(A6),OF!X:X,0),13),"")</f>
        <v/>
      </c>
      <c r="J10" s="24" t="str">
        <f>IFERROR(INDEX(OF!A:W,MATCH(ROW(A6),OF!X:X,0),14),"")</f>
        <v/>
      </c>
      <c r="K10" s="34" t="str">
        <f>IFERROR(INDEX(OF!A:W,MATCH(ROW(A6),OF!X:X,0),23),"")</f>
        <v/>
      </c>
      <c r="M10" s="25" t="str">
        <f>IFERROR(INDEX(Stock!B:F,MATCH(ROW(M7),Stock!G:G,0),2),"")</f>
        <v>E26867</v>
      </c>
      <c r="N10" s="25">
        <f t="shared" si="0"/>
        <v>1</v>
      </c>
    </row>
    <row r="11" spans="1:14" x14ac:dyDescent="0.55000000000000004">
      <c r="A11" s="23"/>
      <c r="B11" s="30">
        <f>IFERROR(INDEX(Stock!B:F,MATCH(ROW(A2),Stock!H:H,0),4),"")</f>
        <v>399</v>
      </c>
      <c r="C11" s="24" t="str">
        <f>IFERROR(INDEX(Stock!B:F,MATCH(ROW(A2),Stock!H:H,0),5),"")</f>
        <v>NB.17.1.</v>
      </c>
      <c r="D11" s="23"/>
      <c r="E11" s="30" t="str">
        <f>IFERROR(INDEX(OF!A:W,MATCH(ROW(A7),OF!X:X,0),6),"")</f>
        <v/>
      </c>
      <c r="F11" s="23" t="str">
        <f>IFERROR(INDEX(OF!A:W,MATCH(ROW(A7),OF!X:X,0),1),"")</f>
        <v/>
      </c>
      <c r="G11" s="23" t="str">
        <f>IFERROR(INDEX(OF!A:W,MATCH(ROW(A7),OF!X:X,0),4),"")</f>
        <v/>
      </c>
      <c r="H11" s="23" t="str">
        <f>IFERROR(INDEX(OF!A:W,MATCH(ROW(A7),OF!X:X,0),8),"")</f>
        <v/>
      </c>
      <c r="I11" s="23" t="str">
        <f>IFERROR(INDEX(OF!A:W,MATCH(ROW(A7),OF!X:X,0),13),"")</f>
        <v/>
      </c>
      <c r="J11" s="24" t="str">
        <f>IFERROR(INDEX(OF!A:W,MATCH(ROW(A7),OF!X:X,0),14),"")</f>
        <v/>
      </c>
      <c r="K11" s="34" t="str">
        <f>IFERROR(INDEX(OF!A:W,MATCH(ROW(A7),OF!X:X,0),23),"")</f>
        <v/>
      </c>
      <c r="M11" s="25" t="str">
        <f>IFERROR(INDEX(Stock!B:F,MATCH(ROW(M8),Stock!G:G,0),2),"")</f>
        <v>E33451</v>
      </c>
      <c r="N11" s="25">
        <f t="shared" si="0"/>
        <v>1</v>
      </c>
    </row>
    <row r="12" spans="1:14" x14ac:dyDescent="0.55000000000000004">
      <c r="A12" s="23"/>
      <c r="B12" s="30">
        <f>IFERROR(INDEX(Stock!B:F,MATCH(ROW(A3),Stock!H:H,0),4),"")</f>
        <v>392</v>
      </c>
      <c r="C12" s="24" t="str">
        <f>IFERROR(INDEX(Stock!B:F,MATCH(ROW(A3),Stock!H:H,0),5),"")</f>
        <v>NB.17.6.</v>
      </c>
      <c r="D12" s="23"/>
      <c r="E12" s="30" t="str">
        <f>IFERROR(INDEX(OF!A:W,MATCH(ROW(A8),OF!X:X,0),6),"")</f>
        <v/>
      </c>
      <c r="F12" s="23" t="str">
        <f>IFERROR(INDEX(OF!A:W,MATCH(ROW(A8),OF!X:X,0),1),"")</f>
        <v/>
      </c>
      <c r="G12" s="23" t="str">
        <f>IFERROR(INDEX(OF!A:W,MATCH(ROW(A8),OF!X:X,0),4),"")</f>
        <v/>
      </c>
      <c r="H12" s="23" t="str">
        <f>IFERROR(INDEX(OF!A:W,MATCH(ROW(A8),OF!X:X,0),8),"")</f>
        <v/>
      </c>
      <c r="I12" s="23" t="str">
        <f>IFERROR(INDEX(OF!A:W,MATCH(ROW(A8),OF!X:X,0),13),"")</f>
        <v/>
      </c>
      <c r="J12" s="24" t="str">
        <f>IFERROR(INDEX(OF!A:W,MATCH(ROW(A8),OF!X:X,0),14),"")</f>
        <v/>
      </c>
      <c r="K12" s="34" t="str">
        <f>IFERROR(INDEX(OF!A:W,MATCH(ROW(A8),OF!X:X,0),23),"")</f>
        <v/>
      </c>
      <c r="M12" s="25" t="str">
        <f>IFERROR(INDEX(Stock!B:F,MATCH(ROW(M9),Stock!G:G,0),2),"")</f>
        <v>E42701</v>
      </c>
      <c r="N12" s="25">
        <f t="shared" si="0"/>
        <v>1</v>
      </c>
    </row>
    <row r="13" spans="1:14" x14ac:dyDescent="0.55000000000000004">
      <c r="A13" s="23"/>
      <c r="B13" s="30">
        <f>IFERROR(INDEX(Stock!B:F,MATCH(ROW(A4),Stock!H:H,0),4),"")</f>
        <v>445</v>
      </c>
      <c r="C13" s="24" t="str">
        <f>IFERROR(INDEX(Stock!B:F,MATCH(ROW(A4),Stock!H:H,0),5),"")</f>
        <v>NB.19.1.</v>
      </c>
      <c r="D13" s="23"/>
      <c r="E13" s="30" t="str">
        <f>IFERROR(INDEX(OF!A:W,MATCH(ROW(A9),OF!X:X,0),6),"")</f>
        <v/>
      </c>
      <c r="F13" s="23" t="str">
        <f>IFERROR(INDEX(OF!A:W,MATCH(ROW(A9),OF!X:X,0),1),"")</f>
        <v/>
      </c>
      <c r="G13" s="23" t="str">
        <f>IFERROR(INDEX(OF!A:W,MATCH(ROW(A9),OF!X:X,0),4),"")</f>
        <v/>
      </c>
      <c r="H13" s="23" t="str">
        <f>IFERROR(INDEX(OF!A:W,MATCH(ROW(A9),OF!X:X,0),8),"")</f>
        <v/>
      </c>
      <c r="I13" s="23" t="str">
        <f>IFERROR(INDEX(OF!A:W,MATCH(ROW(A9),OF!X:X,0),13),"")</f>
        <v/>
      </c>
      <c r="J13" s="24" t="str">
        <f>IFERROR(INDEX(OF!A:W,MATCH(ROW(A9),OF!X:X,0),14),"")</f>
        <v/>
      </c>
      <c r="K13" s="34" t="str">
        <f>IFERROR(INDEX(OF!A:W,MATCH(ROW(A9),OF!X:X,0),23),"")</f>
        <v/>
      </c>
      <c r="M13" s="25" t="str">
        <f>IFERROR(INDEX(Stock!B:F,MATCH(ROW(M10),Stock!G:G,0),2),"")</f>
        <v>E42711</v>
      </c>
      <c r="N13" s="25">
        <f t="shared" si="0"/>
        <v>1</v>
      </c>
    </row>
    <row r="14" spans="1:14" x14ac:dyDescent="0.55000000000000004">
      <c r="A14" s="23"/>
      <c r="B14" s="30">
        <f>IFERROR(INDEX(Stock!B:F,MATCH(ROW(A5),Stock!H:H,0),4),"")</f>
        <v>456</v>
      </c>
      <c r="C14" s="24" t="str">
        <f>IFERROR(INDEX(Stock!B:F,MATCH(ROW(A5),Stock!H:H,0),5),"")</f>
        <v>NC.01.1.</v>
      </c>
      <c r="D14" s="23"/>
      <c r="E14" s="30" t="str">
        <f>IFERROR(INDEX(OF!A:W,MATCH(ROW(A10),OF!X:X,0),6),"")</f>
        <v/>
      </c>
      <c r="F14" s="23" t="str">
        <f>IFERROR(INDEX(OF!A:W,MATCH(ROW(A10),OF!X:X,0),1),"")</f>
        <v/>
      </c>
      <c r="G14" s="23" t="str">
        <f>IFERROR(INDEX(OF!A:W,MATCH(ROW(A10),OF!X:X,0),4),"")</f>
        <v/>
      </c>
      <c r="H14" s="23" t="str">
        <f>IFERROR(INDEX(OF!A:W,MATCH(ROW(A10),OF!X:X,0),8),"")</f>
        <v/>
      </c>
      <c r="I14" s="23" t="str">
        <f>IFERROR(INDEX(OF!A:W,MATCH(ROW(A10),OF!X:X,0),13),"")</f>
        <v/>
      </c>
      <c r="J14" s="24" t="str">
        <f>IFERROR(INDEX(OF!A:W,MATCH(ROW(A10),OF!X:X,0),14),"")</f>
        <v/>
      </c>
      <c r="K14" s="34" t="str">
        <f>IFERROR(INDEX(OF!A:W,MATCH(ROW(A10),OF!X:X,0),23),"")</f>
        <v/>
      </c>
      <c r="M14" s="25" t="str">
        <f>IFERROR(INDEX(Stock!B:F,MATCH(ROW(M11),Stock!G:G,0),2),"")</f>
        <v>E58917</v>
      </c>
      <c r="N14" s="25">
        <f t="shared" si="0"/>
        <v>1</v>
      </c>
    </row>
    <row r="15" spans="1:14" x14ac:dyDescent="0.55000000000000004">
      <c r="A15" s="23"/>
      <c r="B15" s="30">
        <f>IFERROR(INDEX(Stock!B:F,MATCH(ROW(A6),Stock!H:H,0),4),"")</f>
        <v>441</v>
      </c>
      <c r="C15" s="24" t="str">
        <f>IFERROR(INDEX(Stock!B:F,MATCH(ROW(A6),Stock!H:H,0),5),"")</f>
        <v>NC.15.1.</v>
      </c>
      <c r="D15" s="23"/>
      <c r="E15" s="30" t="str">
        <f>IFERROR(INDEX(OF!A:W,MATCH(ROW(A11),OF!X:X,0),6),"")</f>
        <v/>
      </c>
      <c r="F15" s="23" t="str">
        <f>IFERROR(INDEX(OF!A:W,MATCH(ROW(A11),OF!X:X,0),1),"")</f>
        <v/>
      </c>
      <c r="G15" s="23" t="str">
        <f>IFERROR(INDEX(OF!A:W,MATCH(ROW(A11),OF!X:X,0),4),"")</f>
        <v/>
      </c>
      <c r="H15" s="23" t="str">
        <f>IFERROR(INDEX(OF!A:W,MATCH(ROW(A11),OF!X:X,0),8),"")</f>
        <v/>
      </c>
      <c r="I15" s="23" t="str">
        <f>IFERROR(INDEX(OF!A:W,MATCH(ROW(A11),OF!X:X,0),13),"")</f>
        <v/>
      </c>
      <c r="J15" s="24" t="str">
        <f>IFERROR(INDEX(OF!A:W,MATCH(ROW(A11),OF!X:X,0),14),"")</f>
        <v/>
      </c>
      <c r="K15" s="34" t="str">
        <f>IFERROR(INDEX(OF!A:W,MATCH(ROW(A11),OF!X:X,0),23),"")</f>
        <v/>
      </c>
      <c r="M15" s="25" t="str">
        <f>IFERROR(INDEX(Stock!B:F,MATCH(ROW(M12),Stock!G:G,0),2),"")</f>
        <v>E58918</v>
      </c>
      <c r="N15" s="25">
        <f t="shared" si="0"/>
        <v>1</v>
      </c>
    </row>
    <row r="16" spans="1:14" x14ac:dyDescent="0.55000000000000004">
      <c r="A16" s="23"/>
      <c r="B16" s="30">
        <f>IFERROR(INDEX(Stock!B:F,MATCH(ROW(A7),Stock!H:H,0),4),"")</f>
        <v>352</v>
      </c>
      <c r="C16" s="24" t="str">
        <f>IFERROR(INDEX(Stock!B:F,MATCH(ROW(A7),Stock!H:H,0),5),"")</f>
        <v>NC.15.4.</v>
      </c>
      <c r="D16" s="23"/>
      <c r="E16" s="30" t="str">
        <f>IFERROR(INDEX(OF!A:W,MATCH(ROW(A12),OF!X:X,0),6),"")</f>
        <v/>
      </c>
      <c r="F16" s="23" t="str">
        <f>IFERROR(INDEX(OF!A:W,MATCH(ROW(A12),OF!X:X,0),1),"")</f>
        <v/>
      </c>
      <c r="G16" s="23" t="str">
        <f>IFERROR(INDEX(OF!A:W,MATCH(ROW(A12),OF!X:X,0),4),"")</f>
        <v/>
      </c>
      <c r="H16" s="23" t="str">
        <f>IFERROR(INDEX(OF!A:W,MATCH(ROW(A12),OF!X:X,0),8),"")</f>
        <v/>
      </c>
      <c r="I16" s="23" t="str">
        <f>IFERROR(INDEX(OF!A:W,MATCH(ROW(A12),OF!X:X,0),13),"")</f>
        <v/>
      </c>
      <c r="J16" s="24" t="str">
        <f>IFERROR(INDEX(OF!A:W,MATCH(ROW(A12),OF!X:X,0),14),"")</f>
        <v/>
      </c>
      <c r="K16" s="34" t="str">
        <f>IFERROR(INDEX(OF!A:W,MATCH(ROW(A12),OF!X:X,0),23),"")</f>
        <v/>
      </c>
      <c r="M16" s="25" t="str">
        <f>IFERROR(INDEX(Stock!B:F,MATCH(ROW(M13),Stock!G:G,0),2),"")</f>
        <v>E63606</v>
      </c>
      <c r="N16" s="25">
        <f t="shared" si="0"/>
        <v>1</v>
      </c>
    </row>
    <row r="17" spans="1:14" x14ac:dyDescent="0.55000000000000004">
      <c r="A17" s="23"/>
      <c r="B17" s="30">
        <f>IFERROR(INDEX(Stock!B:F,MATCH(ROW(A8),Stock!H:H,0),4),"")</f>
        <v>117</v>
      </c>
      <c r="C17" s="24" t="str">
        <f>IFERROR(INDEX(Stock!B:F,MATCH(ROW(A8),Stock!H:H,0),5),"")</f>
        <v>NC.15.5.</v>
      </c>
      <c r="D17" s="23"/>
      <c r="E17" s="30" t="str">
        <f>IFERROR(INDEX(OF!A:W,MATCH(ROW(A13),OF!X:X,0),6),"")</f>
        <v/>
      </c>
      <c r="F17" s="23" t="str">
        <f>IFERROR(INDEX(OF!A:W,MATCH(ROW(A13),OF!X:X,0),1),"")</f>
        <v/>
      </c>
      <c r="G17" s="23" t="str">
        <f>IFERROR(INDEX(OF!A:W,MATCH(ROW(A13),OF!X:X,0),4),"")</f>
        <v/>
      </c>
      <c r="H17" s="23" t="str">
        <f>IFERROR(INDEX(OF!A:W,MATCH(ROW(A13),OF!X:X,0),8),"")</f>
        <v/>
      </c>
      <c r="I17" s="23" t="str">
        <f>IFERROR(INDEX(OF!A:W,MATCH(ROW(A13),OF!X:X,0),13),"")</f>
        <v/>
      </c>
      <c r="J17" s="24" t="str">
        <f>IFERROR(INDEX(OF!A:W,MATCH(ROW(A13),OF!X:X,0),14),"")</f>
        <v/>
      </c>
      <c r="K17" s="34" t="str">
        <f>IFERROR(INDEX(OF!A:W,MATCH(ROW(A13),OF!X:X,0),23),"")</f>
        <v/>
      </c>
      <c r="M17" s="25" t="str">
        <f>IFERROR(INDEX(Stock!B:F,MATCH(ROW(M14),Stock!G:G,0),2),"")</f>
        <v>E66459</v>
      </c>
      <c r="N17" s="25">
        <f t="shared" si="0"/>
        <v>1</v>
      </c>
    </row>
    <row r="18" spans="1:14" x14ac:dyDescent="0.55000000000000004">
      <c r="A18" s="23"/>
      <c r="B18" s="30">
        <f>IFERROR(INDEX(Stock!B:F,MATCH(ROW(A9),Stock!H:H,0),4),"")</f>
        <v>440</v>
      </c>
      <c r="C18" s="24" t="str">
        <f>IFERROR(INDEX(Stock!B:F,MATCH(ROW(A9),Stock!H:H,0),5),"")</f>
        <v>NC.15.6.</v>
      </c>
      <c r="D18" s="23"/>
      <c r="E18" s="30" t="str">
        <f>IFERROR(INDEX(OF!A:W,MATCH(ROW(A14),OF!X:X,0),6),"")</f>
        <v/>
      </c>
      <c r="F18" s="23" t="str">
        <f>IFERROR(INDEX(OF!A:W,MATCH(ROW(A14),OF!X:X,0),1),"")</f>
        <v/>
      </c>
      <c r="G18" s="23" t="str">
        <f>IFERROR(INDEX(OF!A:W,MATCH(ROW(A14),OF!X:X,0),4),"")</f>
        <v/>
      </c>
      <c r="H18" s="23" t="str">
        <f>IFERROR(INDEX(OF!A:W,MATCH(ROW(A14),OF!X:X,0),8),"")</f>
        <v/>
      </c>
      <c r="I18" s="23" t="str">
        <f>IFERROR(INDEX(OF!A:W,MATCH(ROW(A14),OF!X:X,0),13),"")</f>
        <v/>
      </c>
      <c r="J18" s="24" t="str">
        <f>IFERROR(INDEX(OF!A:W,MATCH(ROW(A14),OF!X:X,0),14),"")</f>
        <v/>
      </c>
      <c r="K18" s="34" t="str">
        <f>IFERROR(INDEX(OF!A:W,MATCH(ROW(A14),OF!X:X,0),23),"")</f>
        <v/>
      </c>
      <c r="M18" s="25" t="str">
        <f>IFERROR(INDEX(Stock!B:F,MATCH(ROW(M15),Stock!G:G,0),2),"")</f>
        <v>E66476</v>
      </c>
      <c r="N18" s="25">
        <f t="shared" si="0"/>
        <v>1</v>
      </c>
    </row>
    <row r="19" spans="1:14" x14ac:dyDescent="0.55000000000000004">
      <c r="A19" s="23"/>
      <c r="B19" s="30" t="str">
        <f>IFERROR(INDEX(Stock!B:F,MATCH(ROW(A10),Stock!H:H,0),4),"")</f>
        <v/>
      </c>
      <c r="C19" s="24" t="str">
        <f>IFERROR(INDEX(Stock!B:F,MATCH(ROW(A10),Stock!H:H,0),5),"")</f>
        <v/>
      </c>
      <c r="D19" s="23"/>
      <c r="E19" s="30" t="str">
        <f>IFERROR(INDEX(OF!A:W,MATCH(ROW(A15),OF!X:X,0),6),"")</f>
        <v/>
      </c>
      <c r="F19" s="23" t="str">
        <f>IFERROR(INDEX(OF!A:W,MATCH(ROW(A15),OF!X:X,0),1),"")</f>
        <v/>
      </c>
      <c r="G19" s="23" t="str">
        <f>IFERROR(INDEX(OF!A:W,MATCH(ROW(A15),OF!X:X,0),4),"")</f>
        <v/>
      </c>
      <c r="H19" s="23" t="str">
        <f>IFERROR(INDEX(OF!A:W,MATCH(ROW(A15),OF!X:X,0),8),"")</f>
        <v/>
      </c>
      <c r="I19" s="23" t="str">
        <f>IFERROR(INDEX(OF!A:W,MATCH(ROW(A15),OF!X:X,0),13),"")</f>
        <v/>
      </c>
      <c r="J19" s="24" t="str">
        <f>IFERROR(INDEX(OF!A:W,MATCH(ROW(A15),OF!X:X,0),14),"")</f>
        <v/>
      </c>
      <c r="K19" s="34" t="str">
        <f>IFERROR(INDEX(OF!A:W,MATCH(ROW(A15),OF!X:X,0),23),"")</f>
        <v/>
      </c>
      <c r="M19" s="25" t="str">
        <f>IFERROR(INDEX(Stock!B:F,MATCH(ROW(M16),Stock!G:G,0),2),"")</f>
        <v>E73492</v>
      </c>
      <c r="N19" s="25">
        <f t="shared" si="0"/>
        <v>1</v>
      </c>
    </row>
    <row r="20" spans="1:14" x14ac:dyDescent="0.55000000000000004">
      <c r="A20" s="23"/>
      <c r="B20" s="30" t="str">
        <f>IFERROR(INDEX(Stock!B:F,MATCH(ROW(A11),Stock!H:H,0),4),"")</f>
        <v/>
      </c>
      <c r="C20" s="24" t="str">
        <f>IFERROR(INDEX(Stock!B:F,MATCH(ROW(A11),Stock!H:H,0),5),"")</f>
        <v/>
      </c>
      <c r="D20" s="23"/>
      <c r="E20" s="30" t="str">
        <f>IFERROR(INDEX(OF!A:W,MATCH(ROW(A16),OF!X:X,0),6),"")</f>
        <v/>
      </c>
      <c r="F20" s="23" t="str">
        <f>IFERROR(INDEX(OF!A:W,MATCH(ROW(A16),OF!X:X,0),1),"")</f>
        <v/>
      </c>
      <c r="G20" s="23" t="str">
        <f>IFERROR(INDEX(OF!A:W,MATCH(ROW(A16),OF!X:X,0),4),"")</f>
        <v/>
      </c>
      <c r="H20" s="23" t="str">
        <f>IFERROR(INDEX(OF!A:W,MATCH(ROW(A16),OF!X:X,0),8),"")</f>
        <v/>
      </c>
      <c r="I20" s="23" t="str">
        <f>IFERROR(INDEX(OF!A:W,MATCH(ROW(A16),OF!X:X,0),13),"")</f>
        <v/>
      </c>
      <c r="J20" s="24" t="str">
        <f>IFERROR(INDEX(OF!A:W,MATCH(ROW(A16),OF!X:X,0),14),"")</f>
        <v/>
      </c>
      <c r="K20" s="34" t="str">
        <f>IFERROR(INDEX(OF!A:W,MATCH(ROW(A16),OF!X:X,0),23),"")</f>
        <v/>
      </c>
      <c r="M20" s="25" t="str">
        <f>IFERROR(INDEX(Stock!B:F,MATCH(ROW(M17),Stock!G:G,0),2),"")</f>
        <v>E73648</v>
      </c>
      <c r="N20" s="25">
        <f t="shared" si="0"/>
        <v>1</v>
      </c>
    </row>
    <row r="21" spans="1:14" x14ac:dyDescent="0.55000000000000004">
      <c r="A21" s="23"/>
      <c r="B21" s="30" t="str">
        <f>IFERROR(INDEX(Stock!B:F,MATCH(ROW(A12),Stock!H:H,0),4),"")</f>
        <v/>
      </c>
      <c r="C21" s="24" t="str">
        <f>IFERROR(INDEX(Stock!B:F,MATCH(ROW(A12),Stock!H:H,0),5),"")</f>
        <v/>
      </c>
      <c r="D21" s="23"/>
      <c r="E21" s="30" t="str">
        <f>IFERROR(INDEX(OF!A:W,MATCH(ROW(A17),OF!X:X,0),6),"")</f>
        <v/>
      </c>
      <c r="F21" s="23" t="str">
        <f>IFERROR(INDEX(OF!A:W,MATCH(ROW(A17),OF!X:X,0),1),"")</f>
        <v/>
      </c>
      <c r="G21" s="23" t="str">
        <f>IFERROR(INDEX(OF!A:W,MATCH(ROW(A17),OF!X:X,0),4),"")</f>
        <v/>
      </c>
      <c r="H21" s="23" t="str">
        <f>IFERROR(INDEX(OF!A:W,MATCH(ROW(A17),OF!X:X,0),8),"")</f>
        <v/>
      </c>
      <c r="I21" s="23" t="str">
        <f>IFERROR(INDEX(OF!A:W,MATCH(ROW(A17),OF!X:X,0),13),"")</f>
        <v/>
      </c>
      <c r="J21" s="24" t="str">
        <f>IFERROR(INDEX(OF!A:W,MATCH(ROW(A17),OF!X:X,0),14),"")</f>
        <v/>
      </c>
      <c r="K21" s="34" t="str">
        <f>IFERROR(INDEX(OF!A:W,MATCH(ROW(A17),OF!X:X,0),23),"")</f>
        <v/>
      </c>
      <c r="M21" s="25" t="str">
        <f>IFERROR(INDEX(Stock!B:F,MATCH(ROW(M18),Stock!G:G,0),2),"")</f>
        <v>E81289</v>
      </c>
      <c r="N21" s="25">
        <f t="shared" si="0"/>
        <v>1</v>
      </c>
    </row>
    <row r="22" spans="1:14" x14ac:dyDescent="0.55000000000000004">
      <c r="A22" s="23"/>
      <c r="B22" s="30" t="str">
        <f>IFERROR(INDEX(Stock!B:F,MATCH(ROW(A13),Stock!H:H,0),4),"")</f>
        <v/>
      </c>
      <c r="C22" s="24" t="str">
        <f>IFERROR(INDEX(Stock!B:F,MATCH(ROW(A13),Stock!H:H,0),5),"")</f>
        <v/>
      </c>
      <c r="D22" s="23"/>
      <c r="E22" s="30" t="str">
        <f>IFERROR(INDEX(OF!A:W,MATCH(ROW(A18),OF!X:X,0),6),"")</f>
        <v/>
      </c>
      <c r="F22" s="23" t="str">
        <f>IFERROR(INDEX(OF!A:W,MATCH(ROW(A18),OF!X:X,0),1),"")</f>
        <v/>
      </c>
      <c r="G22" s="23" t="str">
        <f>IFERROR(INDEX(OF!A:W,MATCH(ROW(A18),OF!X:X,0),4),"")</f>
        <v/>
      </c>
      <c r="H22" s="23" t="str">
        <f>IFERROR(INDEX(OF!A:W,MATCH(ROW(A18),OF!X:X,0),8),"")</f>
        <v/>
      </c>
      <c r="I22" s="23" t="str">
        <f>IFERROR(INDEX(OF!A:W,MATCH(ROW(A18),OF!X:X,0),13),"")</f>
        <v/>
      </c>
      <c r="J22" s="24" t="str">
        <f>IFERROR(INDEX(OF!A:W,MATCH(ROW(A18),OF!X:X,0),14),"")</f>
        <v/>
      </c>
      <c r="K22" s="34" t="str">
        <f>IFERROR(INDEX(OF!A:W,MATCH(ROW(A18),OF!X:X,0),23),"")</f>
        <v/>
      </c>
      <c r="M22" s="25" t="str">
        <f>IFERROR(INDEX(Stock!B:F,MATCH(ROW(M19),Stock!G:G,0),2),"")</f>
        <v>E82702</v>
      </c>
      <c r="N22" s="25">
        <f t="shared" si="0"/>
        <v>1</v>
      </c>
    </row>
    <row r="23" spans="1:14" x14ac:dyDescent="0.55000000000000004">
      <c r="A23" s="23"/>
      <c r="B23" s="30" t="str">
        <f>IFERROR(INDEX(Stock!B:F,MATCH(ROW(A14),Stock!H:H,0),4),"")</f>
        <v/>
      </c>
      <c r="C23" s="24" t="str">
        <f>IFERROR(INDEX(Stock!B:F,MATCH(ROW(A14),Stock!H:H,0),5),"")</f>
        <v/>
      </c>
      <c r="D23" s="23"/>
      <c r="E23" s="30" t="str">
        <f>IFERROR(INDEX(OF!A:W,MATCH(ROW(A19),OF!X:X,0),6),"")</f>
        <v/>
      </c>
      <c r="F23" s="23" t="str">
        <f>IFERROR(INDEX(OF!A:W,MATCH(ROW(A19),OF!X:X,0),1),"")</f>
        <v/>
      </c>
      <c r="G23" s="23" t="str">
        <f>IFERROR(INDEX(OF!A:W,MATCH(ROW(A19),OF!X:X,0),4),"")</f>
        <v/>
      </c>
      <c r="H23" s="23" t="str">
        <f>IFERROR(INDEX(OF!A:W,MATCH(ROW(A19),OF!X:X,0),8),"")</f>
        <v/>
      </c>
      <c r="I23" s="23" t="str">
        <f>IFERROR(INDEX(OF!A:W,MATCH(ROW(A19),OF!X:X,0),13),"")</f>
        <v/>
      </c>
      <c r="J23" s="24" t="str">
        <f>IFERROR(INDEX(OF!A:W,MATCH(ROW(A19),OF!X:X,0),14),"")</f>
        <v/>
      </c>
      <c r="K23" s="34" t="str">
        <f>IFERROR(INDEX(OF!A:W,MATCH(ROW(A19),OF!X:X,0),23),"")</f>
        <v/>
      </c>
      <c r="M23" s="25" t="str">
        <f>IFERROR(INDEX(Stock!B:F,MATCH(ROW(M20),Stock!G:G,0),2),"")</f>
        <v>E84489</v>
      </c>
      <c r="N23" s="25">
        <f t="shared" si="0"/>
        <v>1</v>
      </c>
    </row>
    <row r="24" spans="1:14" x14ac:dyDescent="0.55000000000000004">
      <c r="A24" s="23"/>
      <c r="B24" s="30" t="str">
        <f>IFERROR(INDEX(Stock!B:F,MATCH(ROW(A15),Stock!H:H,0),4),"")</f>
        <v/>
      </c>
      <c r="C24" s="24" t="str">
        <f>IFERROR(INDEX(Stock!B:F,MATCH(ROW(A15),Stock!H:H,0),5),"")</f>
        <v/>
      </c>
      <c r="D24" s="23"/>
      <c r="E24" s="30" t="str">
        <f>IFERROR(INDEX(OF!A:W,MATCH(ROW(A20),OF!X:X,0),6),"")</f>
        <v/>
      </c>
      <c r="F24" s="23" t="str">
        <f>IFERROR(INDEX(OF!A:W,MATCH(ROW(A20),OF!X:X,0),1),"")</f>
        <v/>
      </c>
      <c r="G24" s="23" t="str">
        <f>IFERROR(INDEX(OF!A:W,MATCH(ROW(A20),OF!X:X,0),4),"")</f>
        <v/>
      </c>
      <c r="H24" s="23" t="str">
        <f>IFERROR(INDEX(OF!A:W,MATCH(ROW(A20),OF!X:X,0),8),"")</f>
        <v/>
      </c>
      <c r="I24" s="23" t="str">
        <f>IFERROR(INDEX(OF!A:W,MATCH(ROW(A20),OF!X:X,0),13),"")</f>
        <v/>
      </c>
      <c r="J24" s="24" t="str">
        <f>IFERROR(INDEX(OF!A:W,MATCH(ROW(A20),OF!X:X,0),14),"")</f>
        <v/>
      </c>
      <c r="K24" s="34" t="str">
        <f>IFERROR(INDEX(OF!A:W,MATCH(ROW(A20),OF!X:X,0),23),"")</f>
        <v/>
      </c>
      <c r="M24" s="25" t="str">
        <f>IFERROR(INDEX(Stock!B:F,MATCH(ROW(M21),Stock!G:G,0),2),"")</f>
        <v>E84544</v>
      </c>
      <c r="N24" s="25">
        <f t="shared" si="0"/>
        <v>1</v>
      </c>
    </row>
    <row r="25" spans="1:14" x14ac:dyDescent="0.55000000000000004">
      <c r="A25" s="23"/>
      <c r="B25" s="30" t="str">
        <f>IFERROR(INDEX(Stock!B:F,MATCH(ROW(A16),Stock!H:H,0),4),"")</f>
        <v/>
      </c>
      <c r="C25" s="24" t="str">
        <f>IFERROR(INDEX(Stock!B:F,MATCH(ROW(A16),Stock!H:H,0),5),"")</f>
        <v/>
      </c>
      <c r="D25" s="23"/>
      <c r="E25" s="30" t="str">
        <f>IFERROR(INDEX(OF!A:W,MATCH(ROW(A21),OF!X:X,0),6),"")</f>
        <v/>
      </c>
      <c r="F25" s="23" t="str">
        <f>IFERROR(INDEX(OF!A:W,MATCH(ROW(A21),OF!X:X,0),1),"")</f>
        <v/>
      </c>
      <c r="G25" s="23" t="str">
        <f>IFERROR(INDEX(OF!A:W,MATCH(ROW(A21),OF!X:X,0),4),"")</f>
        <v/>
      </c>
      <c r="H25" s="23" t="str">
        <f>IFERROR(INDEX(OF!A:W,MATCH(ROW(A21),OF!X:X,0),8),"")</f>
        <v/>
      </c>
      <c r="I25" s="23" t="str">
        <f>IFERROR(INDEX(OF!A:W,MATCH(ROW(A21),OF!X:X,0),13),"")</f>
        <v/>
      </c>
      <c r="J25" s="24" t="str">
        <f>IFERROR(INDEX(OF!A:W,MATCH(ROW(A21),OF!X:X,0),14),"")</f>
        <v/>
      </c>
      <c r="K25" s="34" t="str">
        <f>IFERROR(INDEX(OF!A:W,MATCH(ROW(A21),OF!X:X,0),23),"")</f>
        <v/>
      </c>
      <c r="M25" s="25" t="str">
        <f>IFERROR(INDEX(Stock!B:F,MATCH(ROW(M22),Stock!G:G,0),2),"")</f>
        <v>E84852</v>
      </c>
      <c r="N25" s="25">
        <f t="shared" si="0"/>
        <v>1</v>
      </c>
    </row>
    <row r="26" spans="1:14" x14ac:dyDescent="0.55000000000000004">
      <c r="A26" s="23"/>
      <c r="B26" s="30" t="str">
        <f>IFERROR(INDEX(Stock!B:F,MATCH(ROW(A17),Stock!H:H,0),4),"")</f>
        <v/>
      </c>
      <c r="C26" s="24" t="str">
        <f>IFERROR(INDEX(Stock!B:F,MATCH(ROW(A17),Stock!H:H,0),5),"")</f>
        <v/>
      </c>
      <c r="D26" s="23"/>
      <c r="E26" s="30" t="str">
        <f>IFERROR(INDEX(OF!A:W,MATCH(ROW(A22),OF!X:X,0),6),"")</f>
        <v/>
      </c>
      <c r="F26" s="23" t="str">
        <f>IFERROR(INDEX(OF!A:W,MATCH(ROW(A22),OF!X:X,0),1),"")</f>
        <v/>
      </c>
      <c r="G26" s="23" t="str">
        <f>IFERROR(INDEX(OF!A:W,MATCH(ROW(A22),OF!X:X,0),4),"")</f>
        <v/>
      </c>
      <c r="H26" s="23" t="str">
        <f>IFERROR(INDEX(OF!A:W,MATCH(ROW(A22),OF!X:X,0),8),"")</f>
        <v/>
      </c>
      <c r="I26" s="23" t="str">
        <f>IFERROR(INDEX(OF!A:W,MATCH(ROW(A22),OF!X:X,0),13),"")</f>
        <v/>
      </c>
      <c r="J26" s="24" t="str">
        <f>IFERROR(INDEX(OF!A:W,MATCH(ROW(A22),OF!X:X,0),14),"")</f>
        <v/>
      </c>
      <c r="K26" s="34" t="str">
        <f>IFERROR(INDEX(OF!A:W,MATCH(ROW(A22),OF!X:X,0),23),"")</f>
        <v/>
      </c>
      <c r="M26" s="25" t="str">
        <f>IFERROR(INDEX(Stock!B:F,MATCH(ROW(M23),Stock!G:G,0),2),"")</f>
        <v>E89755</v>
      </c>
      <c r="N26" s="25">
        <f t="shared" si="0"/>
        <v>1</v>
      </c>
    </row>
    <row r="27" spans="1:14" x14ac:dyDescent="0.55000000000000004">
      <c r="A27" s="23"/>
      <c r="B27" s="30" t="str">
        <f>IFERROR(INDEX(Stock!B:F,MATCH(ROW(A18),Stock!H:H,0),4),"")</f>
        <v/>
      </c>
      <c r="C27" s="24" t="str">
        <f>IFERROR(INDEX(Stock!B:F,MATCH(ROW(A18),Stock!H:H,0),5),"")</f>
        <v/>
      </c>
      <c r="D27" s="23"/>
      <c r="E27" s="30" t="str">
        <f>IFERROR(INDEX(OF!A:W,MATCH(ROW(A23),OF!X:X,0),6),"")</f>
        <v/>
      </c>
      <c r="F27" s="23" t="str">
        <f>IFERROR(INDEX(OF!A:W,MATCH(ROW(A23),OF!X:X,0),1),"")</f>
        <v/>
      </c>
      <c r="G27" s="23" t="str">
        <f>IFERROR(INDEX(OF!A:W,MATCH(ROW(A23),OF!X:X,0),4),"")</f>
        <v/>
      </c>
      <c r="H27" s="23" t="str">
        <f>IFERROR(INDEX(OF!A:W,MATCH(ROW(A23),OF!X:X,0),8),"")</f>
        <v/>
      </c>
      <c r="I27" s="23" t="str">
        <f>IFERROR(INDEX(OF!A:W,MATCH(ROW(A23),OF!X:X,0),13),"")</f>
        <v/>
      </c>
      <c r="J27" s="24" t="str">
        <f>IFERROR(INDEX(OF!A:W,MATCH(ROW(A23),OF!X:X,0),14),"")</f>
        <v/>
      </c>
      <c r="K27" s="34" t="str">
        <f>IFERROR(INDEX(OF!A:W,MATCH(ROW(A23),OF!X:X,0),23),"")</f>
        <v/>
      </c>
      <c r="M27" s="25" t="str">
        <f>IFERROR(INDEX(Stock!B:F,MATCH(ROW(M24),Stock!G:G,0),2),"")</f>
        <v>E91954</v>
      </c>
      <c r="N27" s="25">
        <f t="shared" si="0"/>
        <v>1</v>
      </c>
    </row>
    <row r="28" spans="1:14" x14ac:dyDescent="0.55000000000000004">
      <c r="A28" s="23"/>
      <c r="B28" s="30" t="str">
        <f>IFERROR(INDEX(Stock!B:F,MATCH(ROW(A19),Stock!H:H,0),4),"")</f>
        <v/>
      </c>
      <c r="C28" s="24" t="str">
        <f>IFERROR(INDEX(Stock!B:F,MATCH(ROW(A19),Stock!H:H,0),5),"")</f>
        <v/>
      </c>
      <c r="D28" s="23"/>
      <c r="E28" s="30" t="str">
        <f>IFERROR(INDEX(OF!A:W,MATCH(ROW(A24),OF!X:X,0),6),"")</f>
        <v/>
      </c>
      <c r="F28" s="23" t="str">
        <f>IFERROR(INDEX(OF!A:W,MATCH(ROW(A24),OF!X:X,0),1),"")</f>
        <v/>
      </c>
      <c r="G28" s="23" t="str">
        <f>IFERROR(INDEX(OF!A:W,MATCH(ROW(A24),OF!X:X,0),4),"")</f>
        <v/>
      </c>
      <c r="H28" s="23" t="str">
        <f>IFERROR(INDEX(OF!A:W,MATCH(ROW(A24),OF!X:X,0),8),"")</f>
        <v/>
      </c>
      <c r="I28" s="23" t="str">
        <f>IFERROR(INDEX(OF!A:W,MATCH(ROW(A24),OF!X:X,0),13),"")</f>
        <v/>
      </c>
      <c r="J28" s="24" t="str">
        <f>IFERROR(INDEX(OF!A:W,MATCH(ROW(A24),OF!X:X,0),14),"")</f>
        <v/>
      </c>
      <c r="K28" s="34" t="str">
        <f>IFERROR(INDEX(OF!A:W,MATCH(ROW(A24),OF!X:X,0),23),"")</f>
        <v/>
      </c>
      <c r="M28" s="25" t="str">
        <f>IFERROR(INDEX(Stock!B:F,MATCH(ROW(M25),Stock!G:G,0),2),"")</f>
        <v>E93221</v>
      </c>
      <c r="N28" s="25">
        <f t="shared" si="0"/>
        <v>1</v>
      </c>
    </row>
    <row r="29" spans="1:14" x14ac:dyDescent="0.55000000000000004">
      <c r="A29" s="23"/>
      <c r="B29" s="30" t="str">
        <f>IFERROR(INDEX(Stock!B:F,MATCH(ROW(A20),Stock!H:H,0),4),"")</f>
        <v/>
      </c>
      <c r="C29" s="24" t="str">
        <f>IFERROR(INDEX(Stock!B:F,MATCH(ROW(A20),Stock!H:H,0),5),"")</f>
        <v/>
      </c>
      <c r="D29" s="23"/>
      <c r="E29" s="30" t="str">
        <f>IFERROR(INDEX(OF!A:W,MATCH(ROW(A25),OF!X:X,0),6),"")</f>
        <v/>
      </c>
      <c r="F29" s="23" t="str">
        <f>IFERROR(INDEX(OF!A:W,MATCH(ROW(A25),OF!X:X,0),1),"")</f>
        <v/>
      </c>
      <c r="G29" s="23" t="str">
        <f>IFERROR(INDEX(OF!A:W,MATCH(ROW(A25),OF!X:X,0),4),"")</f>
        <v/>
      </c>
      <c r="H29" s="23" t="str">
        <f>IFERROR(INDEX(OF!A:W,MATCH(ROW(A25),OF!X:X,0),8),"")</f>
        <v/>
      </c>
      <c r="I29" s="23" t="str">
        <f>IFERROR(INDEX(OF!A:W,MATCH(ROW(A25),OF!X:X,0),13),"")</f>
        <v/>
      </c>
      <c r="J29" s="24" t="str">
        <f>IFERROR(INDEX(OF!A:W,MATCH(ROW(A25),OF!X:X,0),14),"")</f>
        <v/>
      </c>
      <c r="K29" s="34" t="str">
        <f>IFERROR(INDEX(OF!A:W,MATCH(ROW(A25),OF!X:X,0),23),"")</f>
        <v/>
      </c>
      <c r="M29" s="25" t="str">
        <f>IFERROR(INDEX(Stock!B:F,MATCH(ROW(M26),Stock!G:G,0),2),"")</f>
        <v>E98034</v>
      </c>
      <c r="N29" s="25">
        <f t="shared" si="0"/>
        <v>1</v>
      </c>
    </row>
    <row r="30" spans="1:14" x14ac:dyDescent="0.55000000000000004">
      <c r="A30" s="23"/>
      <c r="B30" s="30" t="str">
        <f>IFERROR(INDEX(Stock!B:F,MATCH(ROW(A21),Stock!H:H,0),4),"")</f>
        <v/>
      </c>
      <c r="C30" s="24" t="str">
        <f>IFERROR(INDEX(Stock!B:F,MATCH(ROW(A21),Stock!H:H,0),5),"")</f>
        <v/>
      </c>
      <c r="D30" s="23"/>
      <c r="E30" s="30" t="str">
        <f>IFERROR(INDEX(OF!A:W,MATCH(ROW(A26),OF!X:X,0),6),"")</f>
        <v/>
      </c>
      <c r="F30" s="23" t="str">
        <f>IFERROR(INDEX(OF!A:W,MATCH(ROW(A26),OF!X:X,0),1),"")</f>
        <v/>
      </c>
      <c r="G30" s="23" t="str">
        <f>IFERROR(INDEX(OF!A:W,MATCH(ROW(A26),OF!X:X,0),4),"")</f>
        <v/>
      </c>
      <c r="H30" s="23" t="str">
        <f>IFERROR(INDEX(OF!A:W,MATCH(ROW(A26),OF!X:X,0),8),"")</f>
        <v/>
      </c>
      <c r="I30" s="23" t="str">
        <f>IFERROR(INDEX(OF!A:W,MATCH(ROW(A26),OF!X:X,0),13),"")</f>
        <v/>
      </c>
      <c r="J30" s="24" t="str">
        <f>IFERROR(INDEX(OF!A:W,MATCH(ROW(A26),OF!X:X,0),14),"")</f>
        <v/>
      </c>
      <c r="K30" s="34" t="str">
        <f>IFERROR(INDEX(OF!A:W,MATCH(ROW(A26),OF!X:X,0),23),"")</f>
        <v/>
      </c>
      <c r="M30" s="25" t="str">
        <f>IFERROR(INDEX(Stock!B:F,MATCH(ROW(M27),Stock!G:G,0),2),"")</f>
        <v>F04770</v>
      </c>
      <c r="N30" s="25">
        <f t="shared" si="0"/>
        <v>1</v>
      </c>
    </row>
    <row r="31" spans="1:14" x14ac:dyDescent="0.55000000000000004">
      <c r="A31" s="23"/>
      <c r="B31" s="30" t="str">
        <f>IFERROR(INDEX(Stock!B:F,MATCH(ROW(A22),Stock!H:H,0),4),"")</f>
        <v/>
      </c>
      <c r="C31" s="24" t="str">
        <f>IFERROR(INDEX(Stock!B:F,MATCH(ROW(A22),Stock!H:H,0),5),"")</f>
        <v/>
      </c>
      <c r="D31" s="23"/>
      <c r="E31" s="30" t="str">
        <f>IFERROR(INDEX(OF!A:W,MATCH(ROW(A27),OF!X:X,0),6),"")</f>
        <v/>
      </c>
      <c r="F31" s="23" t="str">
        <f>IFERROR(INDEX(OF!A:W,MATCH(ROW(A27),OF!X:X,0),1),"")</f>
        <v/>
      </c>
      <c r="G31" s="23" t="str">
        <f>IFERROR(INDEX(OF!A:W,MATCH(ROW(A27),OF!X:X,0),4),"")</f>
        <v/>
      </c>
      <c r="H31" s="23" t="str">
        <f>IFERROR(INDEX(OF!A:W,MATCH(ROW(A27),OF!X:X,0),8),"")</f>
        <v/>
      </c>
      <c r="I31" s="23" t="str">
        <f>IFERROR(INDEX(OF!A:W,MATCH(ROW(A27),OF!X:X,0),13),"")</f>
        <v/>
      </c>
      <c r="J31" s="24" t="str">
        <f>IFERROR(INDEX(OF!A:W,MATCH(ROW(A27),OF!X:X,0),14),"")</f>
        <v/>
      </c>
      <c r="K31" s="34" t="str">
        <f>IFERROR(INDEX(OF!A:W,MATCH(ROW(A27),OF!X:X,0),23),"")</f>
        <v/>
      </c>
      <c r="M31" s="25" t="str">
        <f>IFERROR(INDEX(Stock!B:F,MATCH(ROW(M28),Stock!G:G,0),2),"")</f>
        <v>F07328</v>
      </c>
      <c r="N31" s="25">
        <f t="shared" si="0"/>
        <v>1</v>
      </c>
    </row>
    <row r="32" spans="1:14" x14ac:dyDescent="0.55000000000000004">
      <c r="A32" s="23"/>
      <c r="B32" s="30" t="str">
        <f>IFERROR(INDEX(Stock!B:F,MATCH(ROW(A23),Stock!H:H,0),4),"")</f>
        <v/>
      </c>
      <c r="C32" s="24" t="str">
        <f>IFERROR(INDEX(Stock!B:F,MATCH(ROW(A23),Stock!H:H,0),5),"")</f>
        <v/>
      </c>
      <c r="D32" s="23"/>
      <c r="E32" s="30" t="str">
        <f>IFERROR(INDEX(OF!A:W,MATCH(ROW(A28),OF!X:X,0),6),"")</f>
        <v/>
      </c>
      <c r="F32" s="23" t="str">
        <f>IFERROR(INDEX(OF!A:W,MATCH(ROW(A28),OF!X:X,0),1),"")</f>
        <v/>
      </c>
      <c r="G32" s="23" t="str">
        <f>IFERROR(INDEX(OF!A:W,MATCH(ROW(A28),OF!X:X,0),4),"")</f>
        <v/>
      </c>
      <c r="H32" s="23" t="str">
        <f>IFERROR(INDEX(OF!A:W,MATCH(ROW(A28),OF!X:X,0),8),"")</f>
        <v/>
      </c>
      <c r="I32" s="23" t="str">
        <f>IFERROR(INDEX(OF!A:W,MATCH(ROW(A28),OF!X:X,0),13),"")</f>
        <v/>
      </c>
      <c r="J32" s="24" t="str">
        <f>IFERROR(INDEX(OF!A:W,MATCH(ROW(A28),OF!X:X,0),14),"")</f>
        <v/>
      </c>
      <c r="K32" s="34" t="str">
        <f>IFERROR(INDEX(OF!A:W,MATCH(ROW(A28),OF!X:X,0),23),"")</f>
        <v/>
      </c>
      <c r="M32" s="25" t="str">
        <f>IFERROR(INDEX(Stock!B:F,MATCH(ROW(M29),Stock!G:G,0),2),"")</f>
        <v>F17413</v>
      </c>
      <c r="N32" s="25">
        <f t="shared" si="0"/>
        <v>1</v>
      </c>
    </row>
    <row r="33" spans="1:14" x14ac:dyDescent="0.55000000000000004">
      <c r="A33" s="23"/>
      <c r="B33" s="30" t="str">
        <f>IFERROR(INDEX(Stock!B:F,MATCH(ROW(A24),Stock!H:H,0),4),"")</f>
        <v/>
      </c>
      <c r="C33" s="24" t="str">
        <f>IFERROR(INDEX(Stock!B:F,MATCH(ROW(A24),Stock!H:H,0),5),"")</f>
        <v/>
      </c>
      <c r="D33" s="23"/>
      <c r="E33" s="30" t="str">
        <f>IFERROR(INDEX(OF!A:W,MATCH(ROW(A29),OF!X:X,0),6),"")</f>
        <v/>
      </c>
      <c r="F33" s="23" t="str">
        <f>IFERROR(INDEX(OF!A:W,MATCH(ROW(A29),OF!X:X,0),1),"")</f>
        <v/>
      </c>
      <c r="G33" s="23" t="str">
        <f>IFERROR(INDEX(OF!A:W,MATCH(ROW(A29),OF!X:X,0),4),"")</f>
        <v/>
      </c>
      <c r="H33" s="23" t="str">
        <f>IFERROR(INDEX(OF!A:W,MATCH(ROW(A29),OF!X:X,0),8),"")</f>
        <v/>
      </c>
      <c r="I33" s="23" t="str">
        <f>IFERROR(INDEX(OF!A:W,MATCH(ROW(A29),OF!X:X,0),13),"")</f>
        <v/>
      </c>
      <c r="J33" s="24" t="str">
        <f>IFERROR(INDEX(OF!A:W,MATCH(ROW(A29),OF!X:X,0),14),"")</f>
        <v/>
      </c>
      <c r="K33" s="34" t="str">
        <f>IFERROR(INDEX(OF!A:W,MATCH(ROW(A29),OF!X:X,0),23),"")</f>
        <v/>
      </c>
      <c r="M33" s="25" t="str">
        <f>IFERROR(INDEX(Stock!B:F,MATCH(ROW(M30),Stock!G:G,0),2),"")</f>
        <v>F17416</v>
      </c>
      <c r="N33" s="25">
        <f t="shared" si="0"/>
        <v>1</v>
      </c>
    </row>
    <row r="34" spans="1:14" x14ac:dyDescent="0.55000000000000004">
      <c r="A34" s="23"/>
      <c r="B34" s="30" t="str">
        <f>IFERROR(INDEX(Stock!B:F,MATCH(ROW(A25),Stock!H:H,0),4),"")</f>
        <v/>
      </c>
      <c r="C34" s="24" t="str">
        <f>IFERROR(INDEX(Stock!B:F,MATCH(ROW(A25),Stock!H:H,0),5),"")</f>
        <v/>
      </c>
      <c r="D34" s="23"/>
      <c r="E34" s="30" t="str">
        <f>IFERROR(INDEX(OF!A:W,MATCH(ROW(A30),OF!X:X,0),6),"")</f>
        <v/>
      </c>
      <c r="F34" s="23" t="str">
        <f>IFERROR(INDEX(OF!A:W,MATCH(ROW(A30),OF!X:X,0),1),"")</f>
        <v/>
      </c>
      <c r="G34" s="23" t="str">
        <f>IFERROR(INDEX(OF!A:W,MATCH(ROW(A30),OF!X:X,0),4),"")</f>
        <v/>
      </c>
      <c r="H34" s="23" t="str">
        <f>IFERROR(INDEX(OF!A:W,MATCH(ROW(A30),OF!X:X,0),8),"")</f>
        <v/>
      </c>
      <c r="I34" s="23" t="str">
        <f>IFERROR(INDEX(OF!A:W,MATCH(ROW(A30),OF!X:X,0),13),"")</f>
        <v/>
      </c>
      <c r="J34" s="24" t="str">
        <f>IFERROR(INDEX(OF!A:W,MATCH(ROW(A30),OF!X:X,0),14),"")</f>
        <v/>
      </c>
      <c r="K34" s="34" t="str">
        <f>IFERROR(INDEX(OF!A:W,MATCH(ROW(A30),OF!X:X,0),23),"")</f>
        <v/>
      </c>
      <c r="M34" s="25" t="str">
        <f>IFERROR(INDEX(Stock!B:F,MATCH(ROW(M31),Stock!G:G,0),2),"")</f>
        <v>F20521</v>
      </c>
      <c r="N34" s="25">
        <f t="shared" si="0"/>
        <v>1</v>
      </c>
    </row>
    <row r="35" spans="1:14" x14ac:dyDescent="0.55000000000000004">
      <c r="A35" s="23"/>
      <c r="B35" s="30" t="str">
        <f>IFERROR(INDEX(Stock!B:F,MATCH(ROW(A26),Stock!H:H,0),4),"")</f>
        <v/>
      </c>
      <c r="C35" s="24" t="str">
        <f>IFERROR(INDEX(Stock!B:F,MATCH(ROW(A26),Stock!H:H,0),5),"")</f>
        <v/>
      </c>
      <c r="D35" s="23"/>
      <c r="E35" s="30" t="str">
        <f>IFERROR(INDEX(OF!A:W,MATCH(ROW(A31),OF!X:X,0),6),"")</f>
        <v/>
      </c>
      <c r="F35" s="23" t="str">
        <f>IFERROR(INDEX(OF!A:W,MATCH(ROW(A31),OF!X:X,0),1),"")</f>
        <v/>
      </c>
      <c r="G35" s="23" t="str">
        <f>IFERROR(INDEX(OF!A:W,MATCH(ROW(A31),OF!X:X,0),4),"")</f>
        <v/>
      </c>
      <c r="H35" s="23" t="str">
        <f>IFERROR(INDEX(OF!A:W,MATCH(ROW(A31),OF!X:X,0),8),"")</f>
        <v/>
      </c>
      <c r="I35" s="23" t="str">
        <f>IFERROR(INDEX(OF!A:W,MATCH(ROW(A31),OF!X:X,0),13),"")</f>
        <v/>
      </c>
      <c r="J35" s="24" t="str">
        <f>IFERROR(INDEX(OF!A:W,MATCH(ROW(A31),OF!X:X,0),14),"")</f>
        <v/>
      </c>
      <c r="K35" s="34" t="str">
        <f>IFERROR(INDEX(OF!A:W,MATCH(ROW(A31),OF!X:X,0),23),"")</f>
        <v/>
      </c>
      <c r="M35" s="25" t="str">
        <f>IFERROR(INDEX(Stock!B:F,MATCH(ROW(M32),Stock!G:G,0),2),"")</f>
        <v>F20524</v>
      </c>
      <c r="N35" s="25">
        <f t="shared" si="0"/>
        <v>1</v>
      </c>
    </row>
    <row r="36" spans="1:14" x14ac:dyDescent="0.55000000000000004">
      <c r="A36" s="23"/>
      <c r="B36" s="30" t="str">
        <f>IFERROR(INDEX(Stock!B:F,MATCH(ROW(A27),Stock!H:H,0),4),"")</f>
        <v/>
      </c>
      <c r="C36" s="24" t="str">
        <f>IFERROR(INDEX(Stock!B:F,MATCH(ROW(A27),Stock!H:H,0),5),"")</f>
        <v/>
      </c>
      <c r="D36" s="23"/>
      <c r="E36" s="30" t="str">
        <f>IFERROR(INDEX(OF!A:W,MATCH(ROW(A32),OF!X:X,0),6),"")</f>
        <v/>
      </c>
      <c r="F36" s="23" t="str">
        <f>IFERROR(INDEX(OF!A:W,MATCH(ROW(A32),OF!X:X,0),1),"")</f>
        <v/>
      </c>
      <c r="G36" s="23" t="str">
        <f>IFERROR(INDEX(OF!A:W,MATCH(ROW(A32),OF!X:X,0),4),"")</f>
        <v/>
      </c>
      <c r="H36" s="23" t="str">
        <f>IFERROR(INDEX(OF!A:W,MATCH(ROW(A32),OF!X:X,0),8),"")</f>
        <v/>
      </c>
      <c r="I36" s="23" t="str">
        <f>IFERROR(INDEX(OF!A:W,MATCH(ROW(A32),OF!X:X,0),13),"")</f>
        <v/>
      </c>
      <c r="J36" s="24" t="str">
        <f>IFERROR(INDEX(OF!A:W,MATCH(ROW(A32),OF!X:X,0),14),"")</f>
        <v/>
      </c>
      <c r="K36" s="34" t="str">
        <f>IFERROR(INDEX(OF!A:W,MATCH(ROW(A32),OF!X:X,0),23),"")</f>
        <v/>
      </c>
      <c r="M36" s="25" t="str">
        <f>IFERROR(INDEX(Stock!B:F,MATCH(ROW(M33),Stock!G:G,0),2),"")</f>
        <v>F22007</v>
      </c>
      <c r="N36" s="25">
        <f t="shared" si="0"/>
        <v>1</v>
      </c>
    </row>
    <row r="37" spans="1:14" x14ac:dyDescent="0.55000000000000004">
      <c r="A37" s="23"/>
      <c r="B37" s="30" t="str">
        <f>IFERROR(INDEX(Stock!B:F,MATCH(ROW(A28),Stock!H:H,0),4),"")</f>
        <v/>
      </c>
      <c r="C37" s="24" t="str">
        <f>IFERROR(INDEX(Stock!B:F,MATCH(ROW(A28),Stock!H:H,0),5),"")</f>
        <v/>
      </c>
      <c r="D37" s="23"/>
      <c r="E37" s="30"/>
      <c r="F37" s="23"/>
      <c r="G37" s="23"/>
      <c r="H37" s="23"/>
      <c r="I37" s="23"/>
      <c r="J37" s="24"/>
      <c r="K37" s="34"/>
      <c r="M37" s="25" t="str">
        <f>IFERROR(INDEX(Stock!B:F,MATCH(ROW(M34),Stock!G:G,0),2),"")</f>
        <v>F24473</v>
      </c>
      <c r="N37" s="25">
        <f t="shared" si="0"/>
        <v>1</v>
      </c>
    </row>
    <row r="38" spans="1:14" x14ac:dyDescent="0.55000000000000004">
      <c r="A38" s="23"/>
      <c r="B38" s="30" t="str">
        <f>IFERROR(INDEX(Stock!B:F,MATCH(ROW(A29),Stock!H:H,0),4),"")</f>
        <v/>
      </c>
      <c r="C38" s="24" t="str">
        <f>IFERROR(INDEX(Stock!B:F,MATCH(ROW(A29),Stock!H:H,0),5),"")</f>
        <v/>
      </c>
      <c r="D38" s="23"/>
      <c r="E38" s="30"/>
      <c r="F38" s="23"/>
      <c r="G38" s="23"/>
      <c r="H38" s="23"/>
      <c r="I38" s="23"/>
      <c r="J38" s="24"/>
      <c r="K38" s="34"/>
      <c r="M38" s="25" t="str">
        <f>IFERROR(INDEX(Stock!B:F,MATCH(ROW(M35),Stock!G:G,0),2),"")</f>
        <v>F24779</v>
      </c>
      <c r="N38" s="25">
        <f t="shared" si="0"/>
        <v>1</v>
      </c>
    </row>
    <row r="39" spans="1:14" x14ac:dyDescent="0.55000000000000004">
      <c r="A39" s="23"/>
      <c r="B39" s="30" t="str">
        <f>IFERROR(INDEX(Stock!B:F,MATCH(ROW(A30),Stock!H:H,0),4),"")</f>
        <v/>
      </c>
      <c r="C39" s="24" t="str">
        <f>IFERROR(INDEX(Stock!B:F,MATCH(ROW(A30),Stock!H:H,0),5),"")</f>
        <v/>
      </c>
      <c r="D39" s="23"/>
      <c r="E39" s="30"/>
      <c r="F39" s="23"/>
      <c r="G39" s="23"/>
      <c r="H39" s="23"/>
      <c r="I39" s="23"/>
      <c r="J39" s="24"/>
      <c r="K39" s="24"/>
      <c r="M39" s="25" t="str">
        <f>IFERROR(INDEX(Stock!B:F,MATCH(ROW(M36),Stock!G:G,0),2),"")</f>
        <v>F26043</v>
      </c>
      <c r="N39" s="25">
        <f t="shared" si="0"/>
        <v>1</v>
      </c>
    </row>
    <row r="40" spans="1:14" x14ac:dyDescent="0.55000000000000004">
      <c r="A40" s="23"/>
      <c r="B40" s="30" t="str">
        <f>IFERROR(INDEX(Stock!B:F,MATCH(ROW(A31),Stock!H:H,0),4),"")</f>
        <v/>
      </c>
      <c r="C40" s="24" t="str">
        <f>IFERROR(INDEX(Stock!B:F,MATCH(ROW(A31),Stock!H:H,0),5),"")</f>
        <v/>
      </c>
      <c r="D40" s="23"/>
      <c r="E40" s="30"/>
      <c r="F40" s="23"/>
      <c r="G40" s="23"/>
      <c r="H40" s="23"/>
      <c r="I40" s="23"/>
      <c r="J40" s="24"/>
      <c r="K40" s="24"/>
      <c r="M40" s="25" t="str">
        <f>IFERROR(INDEX(Stock!B:F,MATCH(ROW(M37),Stock!G:G,0),2),"")</f>
        <v>F27321</v>
      </c>
      <c r="N40" s="25">
        <f t="shared" si="0"/>
        <v>1</v>
      </c>
    </row>
    <row r="41" spans="1:14" x14ac:dyDescent="0.55000000000000004">
      <c r="A41" s="23"/>
      <c r="B41" s="30" t="str">
        <f>IFERROR(INDEX(Stock!B:F,MATCH(ROW(A32),Stock!H:H,0),4),"")</f>
        <v/>
      </c>
      <c r="C41" s="24" t="str">
        <f>IFERROR(INDEX(Stock!B:F,MATCH(ROW(A32),Stock!H:H,0),5),"")</f>
        <v/>
      </c>
      <c r="D41" s="23"/>
      <c r="E41" s="30"/>
      <c r="F41" s="23"/>
      <c r="G41" s="23"/>
      <c r="H41" s="23"/>
      <c r="I41" s="23"/>
      <c r="J41" s="24"/>
      <c r="K41" s="24"/>
      <c r="M41" s="25" t="str">
        <f>IFERROR(INDEX(Stock!B:F,MATCH(ROW(M38),Stock!G:G,0),2),"")</f>
        <v>F29672</v>
      </c>
      <c r="N41" s="25">
        <f t="shared" si="0"/>
        <v>1</v>
      </c>
    </row>
    <row r="42" spans="1:14" x14ac:dyDescent="0.55000000000000004">
      <c r="A42" s="23"/>
      <c r="B42" s="30" t="str">
        <f>IFERROR(INDEX(Stock!B:F,MATCH(ROW(A33),Stock!H:H,0),4),"")</f>
        <v/>
      </c>
      <c r="C42" s="24" t="str">
        <f>IFERROR(INDEX(Stock!B:F,MATCH(ROW(A33),Stock!H:H,0),5),"")</f>
        <v/>
      </c>
      <c r="D42" s="23"/>
      <c r="E42" s="30"/>
      <c r="F42" s="23"/>
      <c r="G42" s="23"/>
      <c r="H42" s="23"/>
      <c r="I42" s="23"/>
      <c r="J42" s="24"/>
      <c r="K42" s="24"/>
      <c r="M42" s="25" t="str">
        <f>IFERROR(INDEX(Stock!B:F,MATCH(ROW(M39),Stock!G:G,0),2),"")</f>
        <v>F29956</v>
      </c>
      <c r="N42" s="25">
        <f t="shared" si="0"/>
        <v>1</v>
      </c>
    </row>
    <row r="43" spans="1:14" x14ac:dyDescent="0.55000000000000004">
      <c r="A43" s="23"/>
      <c r="B43" s="30" t="str">
        <f>IFERROR(INDEX(Stock!B:F,MATCH(ROW(A34),Stock!H:H,0),4),"")</f>
        <v/>
      </c>
      <c r="C43" s="24" t="str">
        <f>IFERROR(INDEX(Stock!B:F,MATCH(ROW(A34),Stock!H:H,0),5),"")</f>
        <v/>
      </c>
      <c r="D43" s="23"/>
      <c r="E43" s="30"/>
      <c r="F43" s="23"/>
      <c r="G43" s="23"/>
      <c r="H43" s="23"/>
      <c r="I43" s="23"/>
      <c r="J43" s="24"/>
      <c r="K43" s="24"/>
      <c r="M43" s="25" t="str">
        <f>IFERROR(INDEX(Stock!B:F,MATCH(ROW(M40),Stock!G:G,0),2),"")</f>
        <v>F30303</v>
      </c>
      <c r="N43" s="25">
        <f t="shared" si="0"/>
        <v>1</v>
      </c>
    </row>
    <row r="44" spans="1:14" x14ac:dyDescent="0.55000000000000004">
      <c r="A44" s="23"/>
      <c r="B44" s="30" t="str">
        <f>IFERROR(INDEX(Stock!B:F,MATCH(ROW(A35),Stock!H:H,0),4),"")</f>
        <v/>
      </c>
      <c r="C44" s="24" t="str">
        <f>IFERROR(INDEX(Stock!B:F,MATCH(ROW(A35),Stock!H:H,0),5),"")</f>
        <v/>
      </c>
      <c r="D44" s="23"/>
      <c r="E44" s="30"/>
      <c r="F44" s="23"/>
      <c r="G44" s="23"/>
      <c r="H44" s="23"/>
      <c r="I44" s="23"/>
      <c r="J44" s="24"/>
      <c r="K44" s="24"/>
      <c r="M44" s="25" t="str">
        <f>IFERROR(INDEX(Stock!B:F,MATCH(ROW(M41),Stock!G:G,0),2),"")</f>
        <v>F31101</v>
      </c>
      <c r="N44" s="25">
        <f t="shared" si="0"/>
        <v>1</v>
      </c>
    </row>
    <row r="45" spans="1:14" x14ac:dyDescent="0.55000000000000004">
      <c r="A45" s="23"/>
      <c r="B45" s="30" t="str">
        <f>IFERROR(INDEX(Stock!B:F,MATCH(ROW(A36),Stock!H:H,0),4),"")</f>
        <v/>
      </c>
      <c r="C45" s="24" t="str">
        <f>IFERROR(INDEX(Stock!B:F,MATCH(ROW(A36),Stock!H:H,0),5),"")</f>
        <v/>
      </c>
      <c r="D45" s="23"/>
      <c r="E45" s="30"/>
      <c r="F45" s="23"/>
      <c r="G45" s="23"/>
      <c r="H45" s="23"/>
      <c r="I45" s="23"/>
      <c r="J45" s="24"/>
      <c r="K45" s="24"/>
      <c r="M45" s="25" t="str">
        <f>IFERROR(INDEX(Stock!B:F,MATCH(ROW(M42),Stock!G:G,0),2),"")</f>
        <v>F31102</v>
      </c>
      <c r="N45" s="25">
        <f t="shared" si="0"/>
        <v>1</v>
      </c>
    </row>
    <row r="46" spans="1:14" x14ac:dyDescent="0.55000000000000004">
      <c r="A46" s="23"/>
      <c r="B46" s="30" t="str">
        <f>IFERROR(INDEX(Stock!B:F,MATCH(ROW(A37),Stock!H:H,0),4),"")</f>
        <v/>
      </c>
      <c r="C46" s="24" t="str">
        <f>IFERROR(INDEX(Stock!B:F,MATCH(ROW(A37),Stock!H:H,0),5),"")</f>
        <v/>
      </c>
      <c r="D46" s="23"/>
      <c r="E46" s="30"/>
      <c r="F46" s="23"/>
      <c r="G46" s="23"/>
      <c r="H46" s="23"/>
      <c r="I46" s="23"/>
      <c r="J46" s="24"/>
      <c r="K46" s="24"/>
      <c r="M46" s="25" t="str">
        <f>IFERROR(INDEX(Stock!B:F,MATCH(ROW(M43),Stock!G:G,0),2),"")</f>
        <v>F31105</v>
      </c>
      <c r="N46" s="25">
        <f t="shared" si="0"/>
        <v>1</v>
      </c>
    </row>
    <row r="47" spans="1:14" x14ac:dyDescent="0.55000000000000004">
      <c r="A47" s="23"/>
      <c r="B47" s="30" t="str">
        <f>IFERROR(INDEX(Stock!B:F,MATCH(ROW(A38),Stock!H:H,0),4),"")</f>
        <v/>
      </c>
      <c r="C47" s="24" t="str">
        <f>IFERROR(INDEX(Stock!B:F,MATCH(ROW(A38),Stock!H:H,0),5),"")</f>
        <v/>
      </c>
      <c r="D47" s="23"/>
      <c r="E47" s="30"/>
      <c r="F47" s="23"/>
      <c r="G47" s="23"/>
      <c r="H47" s="23"/>
      <c r="I47" s="23"/>
      <c r="J47" s="24"/>
      <c r="K47" s="24"/>
      <c r="M47" s="25" t="str">
        <f>IFERROR(INDEX(Stock!B:F,MATCH(ROW(M44),Stock!G:G,0),2),"")</f>
        <v>F31274</v>
      </c>
      <c r="N47" s="25">
        <f t="shared" si="0"/>
        <v>1</v>
      </c>
    </row>
    <row r="48" spans="1:14" x14ac:dyDescent="0.55000000000000004">
      <c r="A48" s="23"/>
      <c r="B48" s="30" t="str">
        <f>IFERROR(INDEX(Stock!B:F,MATCH(ROW(A39),Stock!H:H,0),4),"")</f>
        <v/>
      </c>
      <c r="C48" s="24" t="str">
        <f>IFERROR(INDEX(Stock!B:F,MATCH(ROW(A39),Stock!H:H,0),5),"")</f>
        <v/>
      </c>
      <c r="D48" s="23"/>
      <c r="E48" s="30"/>
      <c r="F48" s="23"/>
      <c r="G48" s="23"/>
      <c r="H48" s="23"/>
      <c r="I48" s="23"/>
      <c r="J48" s="24"/>
      <c r="K48" s="24"/>
      <c r="M48" s="25" t="str">
        <f>IFERROR(INDEX(Stock!B:F,MATCH(ROW(M45),Stock!G:G,0),2),"")</f>
        <v>F31275</v>
      </c>
      <c r="N48" s="25">
        <f t="shared" si="0"/>
        <v>1</v>
      </c>
    </row>
    <row r="49" spans="1:14" x14ac:dyDescent="0.55000000000000004">
      <c r="A49" s="23"/>
      <c r="B49" s="30" t="str">
        <f>IFERROR(INDEX(Stock!B:F,MATCH(ROW(A40),Stock!H:H,0),4),"")</f>
        <v/>
      </c>
      <c r="C49" s="24" t="str">
        <f>IFERROR(INDEX(Stock!B:F,MATCH(ROW(A40),Stock!H:H,0),5),"")</f>
        <v/>
      </c>
      <c r="D49" s="23"/>
      <c r="E49" s="30"/>
      <c r="F49" s="23"/>
      <c r="G49" s="23"/>
      <c r="H49" s="23"/>
      <c r="I49" s="23"/>
      <c r="J49" s="24"/>
      <c r="K49" s="24"/>
      <c r="M49" s="25" t="str">
        <f>IFERROR(INDEX(Stock!B:F,MATCH(ROW(M46),Stock!G:G,0),2),"")</f>
        <v>F31291</v>
      </c>
      <c r="N49" s="25">
        <f t="shared" si="0"/>
        <v>1</v>
      </c>
    </row>
    <row r="50" spans="1:14" x14ac:dyDescent="0.55000000000000004">
      <c r="A50" s="23"/>
      <c r="B50" s="30" t="str">
        <f>IFERROR(INDEX(Stock!B:F,MATCH(ROW(A41),Stock!H:H,0),4),"")</f>
        <v/>
      </c>
      <c r="C50" s="24" t="str">
        <f>IFERROR(INDEX(Stock!B:F,MATCH(ROW(A41),Stock!H:H,0),5),"")</f>
        <v/>
      </c>
      <c r="D50" s="23"/>
      <c r="E50" s="30"/>
      <c r="F50" s="23"/>
      <c r="G50" s="23"/>
      <c r="H50" s="23"/>
      <c r="I50" s="23"/>
      <c r="J50" s="24"/>
      <c r="K50" s="24"/>
      <c r="M50" s="25" t="str">
        <f>IFERROR(INDEX(Stock!B:F,MATCH(ROW(M47),Stock!G:G,0),2),"")</f>
        <v>F32176</v>
      </c>
      <c r="N50" s="25">
        <f t="shared" si="0"/>
        <v>1</v>
      </c>
    </row>
    <row r="51" spans="1:14" x14ac:dyDescent="0.55000000000000004">
      <c r="A51" s="23"/>
      <c r="B51" s="30" t="str">
        <f>IFERROR(INDEX(Stock!B:F,MATCH(ROW(A42),Stock!H:H,0),4),"")</f>
        <v/>
      </c>
      <c r="C51" s="24" t="str">
        <f>IFERROR(INDEX(Stock!B:F,MATCH(ROW(A42),Stock!H:H,0),5),"")</f>
        <v/>
      </c>
      <c r="D51" s="23"/>
      <c r="E51" s="30"/>
      <c r="F51" s="23"/>
      <c r="G51" s="23"/>
      <c r="H51" s="23"/>
      <c r="I51" s="23"/>
      <c r="J51" s="24"/>
      <c r="K51" s="24"/>
      <c r="M51" s="25" t="str">
        <f>IFERROR(INDEX(Stock!B:F,MATCH(ROW(M48),Stock!G:G,0),2),"")</f>
        <v>F33953</v>
      </c>
      <c r="N51" s="25">
        <f t="shared" si="0"/>
        <v>1</v>
      </c>
    </row>
    <row r="52" spans="1:14" x14ac:dyDescent="0.55000000000000004">
      <c r="A52" s="23"/>
      <c r="B52" s="30" t="str">
        <f>IFERROR(INDEX(Stock!B:F,MATCH(ROW(A43),Stock!H:H,0),4),"")</f>
        <v/>
      </c>
      <c r="C52" s="24" t="str">
        <f>IFERROR(INDEX(Stock!B:F,MATCH(ROW(A43),Stock!H:H,0),5),"")</f>
        <v/>
      </c>
      <c r="D52" s="23"/>
      <c r="E52" s="30"/>
      <c r="F52" s="23"/>
      <c r="G52" s="23"/>
      <c r="H52" s="23"/>
      <c r="I52" s="23"/>
      <c r="J52" s="24"/>
      <c r="K52" s="24"/>
      <c r="M52" s="25" t="str">
        <f>IFERROR(INDEX(Stock!B:F,MATCH(ROW(M49),Stock!G:G,0),2),"")</f>
        <v>F33954</v>
      </c>
      <c r="N52" s="25">
        <f t="shared" si="0"/>
        <v>1</v>
      </c>
    </row>
    <row r="53" spans="1:14" x14ac:dyDescent="0.55000000000000004">
      <c r="A53" s="23"/>
      <c r="B53" s="30" t="str">
        <f>IFERROR(INDEX(Stock!B:F,MATCH(ROW(A44),Stock!H:H,0),4),"")</f>
        <v/>
      </c>
      <c r="C53" s="24" t="str">
        <f>IFERROR(INDEX(Stock!B:F,MATCH(ROW(A44),Stock!H:H,0),5),"")</f>
        <v/>
      </c>
      <c r="D53" s="23"/>
      <c r="E53" s="30"/>
      <c r="F53" s="23"/>
      <c r="G53" s="23"/>
      <c r="H53" s="23"/>
      <c r="I53" s="23"/>
      <c r="J53" s="24"/>
      <c r="K53" s="24"/>
      <c r="M53" s="25" t="str">
        <f>IFERROR(INDEX(Stock!B:F,MATCH(ROW(M50),Stock!G:G,0),2),"")</f>
        <v>F33956</v>
      </c>
      <c r="N53" s="25">
        <f t="shared" si="0"/>
        <v>1</v>
      </c>
    </row>
    <row r="54" spans="1:14" x14ac:dyDescent="0.55000000000000004">
      <c r="A54" s="23"/>
      <c r="B54" s="30" t="str">
        <f>IFERROR(INDEX(Stock!B:F,MATCH(ROW(A45),Stock!H:H,0),4),"")</f>
        <v/>
      </c>
      <c r="C54" s="24" t="str">
        <f>IFERROR(INDEX(Stock!B:F,MATCH(ROW(A45),Stock!H:H,0),5),"")</f>
        <v/>
      </c>
      <c r="D54" s="23"/>
      <c r="E54" s="30"/>
      <c r="F54" s="23"/>
      <c r="G54" s="23"/>
      <c r="H54" s="23"/>
      <c r="I54" s="23"/>
      <c r="J54" s="24"/>
      <c r="K54" s="24"/>
      <c r="M54" s="25" t="str">
        <f>IFERROR(INDEX(Stock!B:F,MATCH(ROW(M51),Stock!G:G,0),2),"")</f>
        <v>F33957</v>
      </c>
      <c r="N54" s="25">
        <f t="shared" si="0"/>
        <v>1</v>
      </c>
    </row>
    <row r="55" spans="1:14" x14ac:dyDescent="0.55000000000000004">
      <c r="A55" s="23"/>
      <c r="B55" s="30" t="str">
        <f>IFERROR(INDEX(Stock!B:F,MATCH(ROW(A46),Stock!H:H,0),4),"")</f>
        <v/>
      </c>
      <c r="C55" s="24" t="str">
        <f>IFERROR(INDEX(Stock!B:F,MATCH(ROW(A46),Stock!H:H,0),5),"")</f>
        <v/>
      </c>
      <c r="D55" s="23"/>
      <c r="E55" s="30"/>
      <c r="F55" s="23"/>
      <c r="G55" s="23"/>
      <c r="H55" s="23"/>
      <c r="I55" s="23"/>
      <c r="J55" s="24"/>
      <c r="K55" s="24"/>
      <c r="M55" s="25" t="str">
        <f>IFERROR(INDEX(Stock!B:F,MATCH(ROW(M52),Stock!G:G,0),2),"")</f>
        <v>F34050</v>
      </c>
      <c r="N55" s="25">
        <f t="shared" si="0"/>
        <v>1</v>
      </c>
    </row>
    <row r="56" spans="1:14" x14ac:dyDescent="0.55000000000000004">
      <c r="A56" s="23"/>
      <c r="B56" s="30" t="str">
        <f>IFERROR(INDEX(Stock!B:F,MATCH(ROW(A47),Stock!H:H,0),4),"")</f>
        <v/>
      </c>
      <c r="C56" s="24" t="str">
        <f>IFERROR(INDEX(Stock!B:F,MATCH(ROW(A47),Stock!H:H,0),5),"")</f>
        <v/>
      </c>
      <c r="D56" s="23"/>
      <c r="E56" s="30"/>
      <c r="F56" s="23"/>
      <c r="G56" s="23"/>
      <c r="H56" s="23"/>
      <c r="I56" s="23"/>
      <c r="J56" s="24"/>
      <c r="K56" s="24"/>
      <c r="M56" s="25" t="str">
        <f>IFERROR(INDEX(Stock!B:F,MATCH(ROW(M53),Stock!G:G,0),2),"")</f>
        <v>F35141</v>
      </c>
      <c r="N56" s="25">
        <f t="shared" si="0"/>
        <v>1</v>
      </c>
    </row>
    <row r="57" spans="1:14" x14ac:dyDescent="0.55000000000000004">
      <c r="A57" s="23"/>
      <c r="B57" s="30" t="str">
        <f>IFERROR(INDEX(Stock!B:F,MATCH(ROW(A48),Stock!H:H,0),4),"")</f>
        <v/>
      </c>
      <c r="C57" s="24" t="str">
        <f>IFERROR(INDEX(Stock!B:F,MATCH(ROW(A48),Stock!H:H,0),5),"")</f>
        <v/>
      </c>
      <c r="D57" s="23"/>
      <c r="E57" s="30"/>
      <c r="F57" s="23"/>
      <c r="G57" s="23"/>
      <c r="H57" s="23"/>
      <c r="I57" s="23"/>
      <c r="J57" s="24"/>
      <c r="K57" s="24"/>
      <c r="M57" s="25" t="str">
        <f>IFERROR(INDEX(Stock!B:F,MATCH(ROW(M54),Stock!G:G,0),2),"")</f>
        <v>F35146</v>
      </c>
      <c r="N57" s="25">
        <f t="shared" si="0"/>
        <v>1</v>
      </c>
    </row>
    <row r="58" spans="1:14" x14ac:dyDescent="0.55000000000000004">
      <c r="A58" s="23"/>
      <c r="B58" s="30"/>
      <c r="C58" s="24"/>
      <c r="D58" s="23"/>
      <c r="E58" s="30"/>
      <c r="F58" s="23"/>
      <c r="G58" s="23"/>
      <c r="H58" s="23"/>
      <c r="I58" s="23"/>
      <c r="J58" s="24"/>
      <c r="K58" s="24"/>
      <c r="M58" s="25" t="str">
        <f>IFERROR(INDEX(Stock!B:F,MATCH(ROW(M55),Stock!G:G,0),2),"")</f>
        <v>F35177</v>
      </c>
      <c r="N58" s="25">
        <f t="shared" si="0"/>
        <v>1</v>
      </c>
    </row>
    <row r="59" spans="1:14" x14ac:dyDescent="0.55000000000000004">
      <c r="A59" s="23"/>
      <c r="B59" s="30"/>
      <c r="C59" s="24"/>
      <c r="D59" s="23"/>
      <c r="E59" s="30"/>
      <c r="F59" s="23"/>
      <c r="G59" s="23"/>
      <c r="H59" s="23"/>
      <c r="I59" s="23"/>
      <c r="J59" s="24"/>
      <c r="K59" s="24"/>
      <c r="M59" s="25" t="str">
        <f>IFERROR(INDEX(Stock!B:F,MATCH(ROW(M56),Stock!G:G,0),2),"")</f>
        <v>F35404</v>
      </c>
      <c r="N59" s="25">
        <f t="shared" si="0"/>
        <v>1</v>
      </c>
    </row>
    <row r="60" spans="1:14" x14ac:dyDescent="0.55000000000000004">
      <c r="A60" s="23"/>
      <c r="B60" s="30"/>
      <c r="C60" s="24"/>
      <c r="D60" s="23"/>
      <c r="E60" s="30"/>
      <c r="F60" s="23"/>
      <c r="G60" s="23"/>
      <c r="H60" s="23"/>
      <c r="I60" s="23"/>
      <c r="J60" s="24"/>
      <c r="K60" s="24"/>
      <c r="M60" s="25" t="str">
        <f>IFERROR(INDEX(Stock!B:F,MATCH(ROW(M57),Stock!G:G,0),2),"")</f>
        <v>F35413</v>
      </c>
      <c r="N60" s="25">
        <f t="shared" si="0"/>
        <v>1</v>
      </c>
    </row>
    <row r="61" spans="1:14" x14ac:dyDescent="0.55000000000000004">
      <c r="A61" s="23"/>
      <c r="B61" s="30"/>
      <c r="C61" s="24"/>
      <c r="D61" s="23"/>
      <c r="E61" s="30"/>
      <c r="F61" s="23"/>
      <c r="G61" s="23"/>
      <c r="H61" s="23"/>
      <c r="I61" s="23"/>
      <c r="J61" s="24"/>
      <c r="K61" s="24"/>
      <c r="M61" s="25" t="str">
        <f>IFERROR(INDEX(Stock!B:F,MATCH(ROW(M58),Stock!G:G,0),2),"")</f>
        <v>F35414</v>
      </c>
      <c r="N61" s="25">
        <f t="shared" si="0"/>
        <v>1</v>
      </c>
    </row>
    <row r="62" spans="1:14" x14ac:dyDescent="0.55000000000000004">
      <c r="A62" s="23"/>
      <c r="B62" s="30"/>
      <c r="C62" s="24"/>
      <c r="D62" s="23"/>
      <c r="E62" s="30"/>
      <c r="F62" s="23"/>
      <c r="G62" s="23"/>
      <c r="H62" s="23"/>
      <c r="I62" s="23"/>
      <c r="J62" s="24"/>
      <c r="K62" s="24"/>
      <c r="M62" s="25" t="str">
        <f>IFERROR(INDEX(Stock!B:F,MATCH(ROW(M59),Stock!G:G,0),2),"")</f>
        <v>F36954</v>
      </c>
      <c r="N62" s="25">
        <f t="shared" si="0"/>
        <v>1</v>
      </c>
    </row>
    <row r="63" spans="1:14" x14ac:dyDescent="0.55000000000000004">
      <c r="A63" s="23"/>
      <c r="B63" s="30"/>
      <c r="C63" s="24"/>
      <c r="D63" s="23"/>
      <c r="E63" s="30"/>
      <c r="F63" s="23"/>
      <c r="G63" s="23"/>
      <c r="H63" s="23"/>
      <c r="I63" s="23"/>
      <c r="J63" s="24"/>
      <c r="K63" s="24"/>
      <c r="M63" s="25" t="str">
        <f>IFERROR(INDEX(Stock!B:F,MATCH(ROW(M60),Stock!G:G,0),2),"")</f>
        <v>F36964</v>
      </c>
      <c r="N63" s="25">
        <f t="shared" si="0"/>
        <v>1</v>
      </c>
    </row>
    <row r="64" spans="1:14" x14ac:dyDescent="0.55000000000000004">
      <c r="A64" s="23"/>
      <c r="B64" s="30"/>
      <c r="C64" s="24"/>
      <c r="D64" s="23"/>
      <c r="E64" s="30"/>
      <c r="F64" s="23"/>
      <c r="G64" s="23"/>
      <c r="H64" s="23"/>
      <c r="I64" s="23"/>
      <c r="J64" s="24"/>
      <c r="K64" s="24"/>
      <c r="M64" s="25" t="str">
        <f>IFERROR(INDEX(Stock!B:F,MATCH(ROW(M61),Stock!G:G,0),2),"")</f>
        <v>F36970</v>
      </c>
      <c r="N64" s="25">
        <f t="shared" si="0"/>
        <v>1</v>
      </c>
    </row>
    <row r="65" spans="1:14" x14ac:dyDescent="0.55000000000000004">
      <c r="A65" s="23"/>
      <c r="B65" s="30"/>
      <c r="C65" s="24"/>
      <c r="D65" s="23"/>
      <c r="E65" s="30"/>
      <c r="F65" s="23"/>
      <c r="G65" s="23"/>
      <c r="H65" s="23"/>
      <c r="I65" s="23"/>
      <c r="J65" s="24"/>
      <c r="K65" s="24"/>
      <c r="M65" s="25" t="str">
        <f>IFERROR(INDEX(Stock!B:F,MATCH(ROW(M62),Stock!G:G,0),2),"")</f>
        <v>F36971</v>
      </c>
      <c r="N65" s="25">
        <f t="shared" si="0"/>
        <v>1</v>
      </c>
    </row>
    <row r="66" spans="1:14" x14ac:dyDescent="0.55000000000000004">
      <c r="A66" s="23"/>
      <c r="B66" s="30"/>
      <c r="C66" s="24"/>
      <c r="D66" s="23"/>
      <c r="E66" s="30"/>
      <c r="F66" s="23"/>
      <c r="G66" s="23"/>
      <c r="H66" s="23"/>
      <c r="I66" s="23"/>
      <c r="J66" s="24"/>
      <c r="K66" s="24"/>
      <c r="M66" s="25" t="str">
        <f>IFERROR(INDEX(Stock!B:F,MATCH(ROW(M63),Stock!G:G,0),2),"")</f>
        <v>F36974</v>
      </c>
      <c r="N66" s="25">
        <f t="shared" si="0"/>
        <v>1</v>
      </c>
    </row>
    <row r="67" spans="1:14" x14ac:dyDescent="0.55000000000000004">
      <c r="A67" s="23"/>
      <c r="B67" s="30"/>
      <c r="C67" s="24"/>
      <c r="D67" s="23"/>
      <c r="E67" s="30"/>
      <c r="F67" s="23"/>
      <c r="G67" s="23"/>
      <c r="H67" s="23"/>
      <c r="I67" s="23"/>
      <c r="J67" s="24"/>
      <c r="K67" s="24"/>
      <c r="M67" s="25" t="str">
        <f>IFERROR(INDEX(Stock!B:F,MATCH(ROW(M64),Stock!G:G,0),2),"")</f>
        <v>F37004</v>
      </c>
      <c r="N67" s="25">
        <f t="shared" si="0"/>
        <v>1</v>
      </c>
    </row>
    <row r="68" spans="1:14" x14ac:dyDescent="0.55000000000000004">
      <c r="A68" s="23"/>
      <c r="B68" s="30"/>
      <c r="C68" s="24"/>
      <c r="D68" s="23"/>
      <c r="E68" s="30"/>
      <c r="F68" s="23"/>
      <c r="G68" s="23"/>
      <c r="H68" s="23"/>
      <c r="I68" s="23"/>
      <c r="J68" s="24"/>
      <c r="K68" s="24"/>
      <c r="M68" s="25" t="str">
        <f>IFERROR(INDEX(Stock!B:F,MATCH(ROW(M65),Stock!G:G,0),2),"")</f>
        <v>F37011</v>
      </c>
      <c r="N68" s="25">
        <f t="shared" si="0"/>
        <v>1</v>
      </c>
    </row>
    <row r="69" spans="1:14" x14ac:dyDescent="0.55000000000000004">
      <c r="A69" s="23"/>
      <c r="B69" s="30"/>
      <c r="C69" s="24"/>
      <c r="D69" s="23"/>
      <c r="E69" s="30"/>
      <c r="F69" s="23"/>
      <c r="G69" s="23"/>
      <c r="H69" s="23"/>
      <c r="I69" s="23"/>
      <c r="J69" s="24"/>
      <c r="K69" s="24"/>
      <c r="M69" s="25" t="str">
        <f>IFERROR(INDEX(Stock!B:F,MATCH(ROW(M66),Stock!G:G,0),2),"")</f>
        <v>F37021</v>
      </c>
      <c r="N69" s="25">
        <f t="shared" ref="N69:N132" si="1">IF(M69&lt;&gt;"",1,"")</f>
        <v>1</v>
      </c>
    </row>
    <row r="70" spans="1:14" x14ac:dyDescent="0.55000000000000004">
      <c r="A70" s="23"/>
      <c r="B70" s="30"/>
      <c r="C70" s="24"/>
      <c r="D70" s="23"/>
      <c r="E70" s="30"/>
      <c r="F70" s="23"/>
      <c r="G70" s="23"/>
      <c r="H70" s="23"/>
      <c r="I70" s="23"/>
      <c r="J70" s="24"/>
      <c r="K70" s="24"/>
      <c r="M70" s="25" t="str">
        <f>IFERROR(INDEX(Stock!B:F,MATCH(ROW(M67),Stock!G:G,0),2),"")</f>
        <v>F37024</v>
      </c>
      <c r="N70" s="25">
        <f t="shared" si="1"/>
        <v>1</v>
      </c>
    </row>
    <row r="71" spans="1:14" x14ac:dyDescent="0.55000000000000004">
      <c r="A71" s="23"/>
      <c r="B71" s="30"/>
      <c r="C71" s="24"/>
      <c r="D71" s="23"/>
      <c r="E71" s="30"/>
      <c r="F71" s="23"/>
      <c r="G71" s="23"/>
      <c r="H71" s="23"/>
      <c r="I71" s="23"/>
      <c r="J71" s="24"/>
      <c r="K71" s="24"/>
      <c r="M71" s="25" t="str">
        <f>IFERROR(INDEX(Stock!B:F,MATCH(ROW(M68),Stock!G:G,0),2),"")</f>
        <v>F37030</v>
      </c>
      <c r="N71" s="25">
        <f t="shared" si="1"/>
        <v>1</v>
      </c>
    </row>
    <row r="72" spans="1:14" x14ac:dyDescent="0.55000000000000004">
      <c r="A72" s="23"/>
      <c r="B72" s="30"/>
      <c r="C72" s="24"/>
      <c r="D72" s="23"/>
      <c r="E72" s="30"/>
      <c r="F72" s="23"/>
      <c r="G72" s="23"/>
      <c r="H72" s="23"/>
      <c r="I72" s="23"/>
      <c r="J72" s="24"/>
      <c r="K72" s="24"/>
      <c r="M72" s="25" t="str">
        <f>IFERROR(INDEX(Stock!B:F,MATCH(ROW(M69),Stock!G:G,0),2),"")</f>
        <v>F37031</v>
      </c>
      <c r="N72" s="25">
        <f t="shared" si="1"/>
        <v>1</v>
      </c>
    </row>
    <row r="73" spans="1:14" x14ac:dyDescent="0.55000000000000004">
      <c r="A73" s="23"/>
      <c r="B73" s="30"/>
      <c r="C73" s="24"/>
      <c r="D73" s="23"/>
      <c r="E73" s="30"/>
      <c r="F73" s="23"/>
      <c r="G73" s="23"/>
      <c r="H73" s="23"/>
      <c r="I73" s="23"/>
      <c r="J73" s="24"/>
      <c r="K73" s="24"/>
      <c r="M73" s="25" t="str">
        <f>IFERROR(INDEX(Stock!B:F,MATCH(ROW(M70),Stock!G:G,0),2),"")</f>
        <v>F37034</v>
      </c>
      <c r="N73" s="25">
        <f t="shared" si="1"/>
        <v>1</v>
      </c>
    </row>
    <row r="74" spans="1:14" x14ac:dyDescent="0.55000000000000004">
      <c r="A74" s="23"/>
      <c r="B74" s="30"/>
      <c r="C74" s="24"/>
      <c r="D74" s="23"/>
      <c r="E74" s="30"/>
      <c r="F74" s="23"/>
      <c r="G74" s="23"/>
      <c r="H74" s="23"/>
      <c r="I74" s="23"/>
      <c r="J74" s="24"/>
      <c r="K74" s="24"/>
      <c r="M74" s="25" t="str">
        <f>IFERROR(INDEX(Stock!B:F,MATCH(ROW(M71),Stock!G:G,0),2),"")</f>
        <v>F37068</v>
      </c>
      <c r="N74" s="25">
        <f t="shared" si="1"/>
        <v>1</v>
      </c>
    </row>
    <row r="75" spans="1:14" x14ac:dyDescent="0.55000000000000004">
      <c r="A75" s="23"/>
      <c r="B75" s="30"/>
      <c r="C75" s="24"/>
      <c r="D75" s="23"/>
      <c r="E75" s="30"/>
      <c r="F75" s="23"/>
      <c r="G75" s="23"/>
      <c r="H75" s="23"/>
      <c r="I75" s="23"/>
      <c r="J75" s="24"/>
      <c r="K75" s="24"/>
      <c r="M75" s="25" t="str">
        <f>IFERROR(INDEX(Stock!B:F,MATCH(ROW(M72),Stock!G:G,0),2),"")</f>
        <v>F37069</v>
      </c>
      <c r="N75" s="25">
        <f t="shared" si="1"/>
        <v>1</v>
      </c>
    </row>
    <row r="76" spans="1:14" x14ac:dyDescent="0.55000000000000004">
      <c r="A76" s="23"/>
      <c r="B76" s="30"/>
      <c r="C76" s="24"/>
      <c r="D76" s="23"/>
      <c r="E76" s="30"/>
      <c r="F76" s="23"/>
      <c r="G76" s="23"/>
      <c r="H76" s="23"/>
      <c r="I76" s="23"/>
      <c r="J76" s="24"/>
      <c r="K76" s="24"/>
      <c r="M76" s="25" t="str">
        <f>IFERROR(INDEX(Stock!B:F,MATCH(ROW(M73),Stock!G:G,0),2),"")</f>
        <v>F37072</v>
      </c>
      <c r="N76" s="25">
        <f t="shared" si="1"/>
        <v>1</v>
      </c>
    </row>
    <row r="77" spans="1:14" x14ac:dyDescent="0.55000000000000004">
      <c r="A77" s="23"/>
      <c r="B77" s="30"/>
      <c r="C77" s="24"/>
      <c r="D77" s="23"/>
      <c r="E77" s="30"/>
      <c r="F77" s="23"/>
      <c r="G77" s="23"/>
      <c r="H77" s="23"/>
      <c r="I77" s="23"/>
      <c r="J77" s="24"/>
      <c r="K77" s="24"/>
      <c r="M77" s="25" t="str">
        <f>IFERROR(INDEX(Stock!B:F,MATCH(ROW(M74),Stock!G:G,0),2),"")</f>
        <v>F38049</v>
      </c>
      <c r="N77" s="25">
        <f t="shared" si="1"/>
        <v>1</v>
      </c>
    </row>
    <row r="78" spans="1:14" x14ac:dyDescent="0.55000000000000004">
      <c r="A78" s="23"/>
      <c r="B78" s="30"/>
      <c r="C78" s="24"/>
      <c r="D78" s="23"/>
      <c r="E78" s="30"/>
      <c r="F78" s="23"/>
      <c r="G78" s="23"/>
      <c r="H78" s="23"/>
      <c r="I78" s="23"/>
      <c r="J78" s="24"/>
      <c r="K78" s="24"/>
      <c r="M78" s="25" t="str">
        <f>IFERROR(INDEX(Stock!B:F,MATCH(ROW(M75),Stock!G:G,0),2),"")</f>
        <v>F38223</v>
      </c>
      <c r="N78" s="25">
        <f t="shared" si="1"/>
        <v>1</v>
      </c>
    </row>
    <row r="79" spans="1:14" x14ac:dyDescent="0.55000000000000004">
      <c r="A79" s="23"/>
      <c r="B79" s="30"/>
      <c r="C79" s="24"/>
      <c r="D79" s="23"/>
      <c r="E79" s="30"/>
      <c r="F79" s="23"/>
      <c r="G79" s="23"/>
      <c r="H79" s="23"/>
      <c r="I79" s="23"/>
      <c r="J79" s="24"/>
      <c r="K79" s="24"/>
      <c r="M79" s="25" t="str">
        <f>IFERROR(INDEX(Stock!B:F,MATCH(ROW(M76),Stock!G:G,0),2),"")</f>
        <v>F39947</v>
      </c>
      <c r="N79" s="25">
        <f t="shared" si="1"/>
        <v>1</v>
      </c>
    </row>
    <row r="80" spans="1:14" x14ac:dyDescent="0.55000000000000004">
      <c r="A80" s="23"/>
      <c r="B80" s="30"/>
      <c r="C80" s="24"/>
      <c r="D80" s="23"/>
      <c r="E80" s="30"/>
      <c r="F80" s="23"/>
      <c r="G80" s="23"/>
      <c r="H80" s="23"/>
      <c r="I80" s="23"/>
      <c r="J80" s="24"/>
      <c r="K80" s="24"/>
      <c r="M80" s="25" t="str">
        <f>IFERROR(INDEX(Stock!B:F,MATCH(ROW(M77),Stock!G:G,0),2),"")</f>
        <v>F39966</v>
      </c>
      <c r="N80" s="25">
        <f t="shared" si="1"/>
        <v>1</v>
      </c>
    </row>
    <row r="81" spans="1:14" x14ac:dyDescent="0.55000000000000004">
      <c r="A81" s="23"/>
      <c r="B81" s="30"/>
      <c r="C81" s="24"/>
      <c r="D81" s="23"/>
      <c r="E81" s="30"/>
      <c r="F81" s="23"/>
      <c r="G81" s="23"/>
      <c r="H81" s="23"/>
      <c r="I81" s="23"/>
      <c r="J81" s="24"/>
      <c r="K81" s="24"/>
      <c r="M81" s="25" t="str">
        <f>IFERROR(INDEX(Stock!B:F,MATCH(ROW(M78),Stock!G:G,0),2),"")</f>
        <v>F39967</v>
      </c>
      <c r="N81" s="25">
        <f t="shared" si="1"/>
        <v>1</v>
      </c>
    </row>
    <row r="82" spans="1:14" x14ac:dyDescent="0.55000000000000004">
      <c r="A82" s="23"/>
      <c r="B82" s="30"/>
      <c r="C82" s="24"/>
      <c r="D82" s="23"/>
      <c r="E82" s="30"/>
      <c r="F82" s="23"/>
      <c r="G82" s="23"/>
      <c r="H82" s="23"/>
      <c r="I82" s="23"/>
      <c r="J82" s="24"/>
      <c r="K82" s="24"/>
      <c r="M82" s="25" t="str">
        <f>IFERROR(INDEX(Stock!B:F,MATCH(ROW(M79),Stock!G:G,0),2),"")</f>
        <v>F43664</v>
      </c>
      <c r="N82" s="25">
        <f t="shared" si="1"/>
        <v>1</v>
      </c>
    </row>
    <row r="83" spans="1:14" x14ac:dyDescent="0.55000000000000004">
      <c r="A83" s="23"/>
      <c r="B83" s="30"/>
      <c r="C83" s="24"/>
      <c r="D83" s="23"/>
      <c r="E83" s="30"/>
      <c r="F83" s="23"/>
      <c r="G83" s="23"/>
      <c r="H83" s="23"/>
      <c r="I83" s="23"/>
      <c r="J83" s="24"/>
      <c r="K83" s="24"/>
      <c r="M83" s="25" t="str">
        <f>IFERROR(INDEX(Stock!B:F,MATCH(ROW(M80),Stock!G:G,0),2),"")</f>
        <v>F44645</v>
      </c>
      <c r="N83" s="25">
        <f t="shared" si="1"/>
        <v>1</v>
      </c>
    </row>
    <row r="84" spans="1:14" x14ac:dyDescent="0.55000000000000004">
      <c r="A84" s="23"/>
      <c r="B84" s="30"/>
      <c r="C84" s="24"/>
      <c r="D84" s="23"/>
      <c r="E84" s="30"/>
      <c r="F84" s="23"/>
      <c r="G84" s="23"/>
      <c r="H84" s="23"/>
      <c r="I84" s="23"/>
      <c r="J84" s="24"/>
      <c r="K84" s="24"/>
      <c r="M84" s="25" t="str">
        <f>IFERROR(INDEX(Stock!B:F,MATCH(ROW(M81),Stock!G:G,0),2),"")</f>
        <v>F46824</v>
      </c>
      <c r="N84" s="25">
        <f t="shared" si="1"/>
        <v>1</v>
      </c>
    </row>
    <row r="85" spans="1:14" x14ac:dyDescent="0.55000000000000004">
      <c r="A85" s="23"/>
      <c r="B85" s="30"/>
      <c r="C85" s="24"/>
      <c r="D85" s="23"/>
      <c r="E85" s="30"/>
      <c r="F85" s="23"/>
      <c r="G85" s="23"/>
      <c r="H85" s="23"/>
      <c r="I85" s="23"/>
      <c r="J85" s="24"/>
      <c r="K85" s="24"/>
      <c r="M85" s="25" t="str">
        <f>IFERROR(INDEX(Stock!B:F,MATCH(ROW(M82),Stock!G:G,0),2),"")</f>
        <v>F46826</v>
      </c>
      <c r="N85" s="25">
        <f t="shared" si="1"/>
        <v>1</v>
      </c>
    </row>
    <row r="86" spans="1:14" x14ac:dyDescent="0.55000000000000004">
      <c r="A86" s="23"/>
      <c r="B86" s="30"/>
      <c r="C86" s="24"/>
      <c r="D86" s="23"/>
      <c r="E86" s="30"/>
      <c r="F86" s="23"/>
      <c r="G86" s="23"/>
      <c r="H86" s="23"/>
      <c r="I86" s="23"/>
      <c r="J86" s="24"/>
      <c r="K86" s="24"/>
      <c r="M86" s="25" t="str">
        <f>IFERROR(INDEX(Stock!B:F,MATCH(ROW(M83),Stock!G:G,0),2),"")</f>
        <v>F47071</v>
      </c>
      <c r="N86" s="25">
        <f t="shared" si="1"/>
        <v>1</v>
      </c>
    </row>
    <row r="87" spans="1:14" x14ac:dyDescent="0.55000000000000004">
      <c r="A87" s="23"/>
      <c r="B87" s="30"/>
      <c r="C87" s="24"/>
      <c r="D87" s="23"/>
      <c r="E87" s="30"/>
      <c r="F87" s="23"/>
      <c r="G87" s="23"/>
      <c r="H87" s="23"/>
      <c r="I87" s="23"/>
      <c r="J87" s="24"/>
      <c r="K87" s="24"/>
      <c r="M87" s="25" t="str">
        <f>IFERROR(INDEX(Stock!B:F,MATCH(ROW(M84),Stock!G:G,0),2),"")</f>
        <v>F47614</v>
      </c>
      <c r="N87" s="25">
        <f t="shared" si="1"/>
        <v>1</v>
      </c>
    </row>
    <row r="88" spans="1:14" x14ac:dyDescent="0.55000000000000004">
      <c r="A88" s="23"/>
      <c r="B88" s="30"/>
      <c r="C88" s="24"/>
      <c r="D88" s="23"/>
      <c r="E88" s="30"/>
      <c r="F88" s="23"/>
      <c r="G88" s="23"/>
      <c r="H88" s="23"/>
      <c r="I88" s="23"/>
      <c r="J88" s="24"/>
      <c r="K88" s="24"/>
      <c r="M88" s="25" t="str">
        <f>IFERROR(INDEX(Stock!B:F,MATCH(ROW(M85),Stock!G:G,0),2),"")</f>
        <v>F47615</v>
      </c>
      <c r="N88" s="25">
        <f t="shared" si="1"/>
        <v>1</v>
      </c>
    </row>
    <row r="89" spans="1:14" x14ac:dyDescent="0.55000000000000004">
      <c r="A89" s="23"/>
      <c r="B89" s="30"/>
      <c r="C89" s="24"/>
      <c r="D89" s="23"/>
      <c r="E89" s="30"/>
      <c r="F89" s="23"/>
      <c r="G89" s="23"/>
      <c r="H89" s="23"/>
      <c r="I89" s="23"/>
      <c r="J89" s="24"/>
      <c r="K89" s="24"/>
      <c r="M89" s="25" t="str">
        <f>IFERROR(INDEX(Stock!B:F,MATCH(ROW(M86),Stock!G:G,0),2),"")</f>
        <v>F47617</v>
      </c>
      <c r="N89" s="25">
        <f t="shared" si="1"/>
        <v>1</v>
      </c>
    </row>
    <row r="90" spans="1:14" x14ac:dyDescent="0.55000000000000004">
      <c r="A90" s="23"/>
      <c r="B90" s="30"/>
      <c r="C90" s="24"/>
      <c r="D90" s="23"/>
      <c r="E90" s="30"/>
      <c r="F90" s="23"/>
      <c r="G90" s="23"/>
      <c r="H90" s="23"/>
      <c r="I90" s="23"/>
      <c r="J90" s="24"/>
      <c r="K90" s="24"/>
      <c r="M90" s="25" t="str">
        <f>IFERROR(INDEX(Stock!B:F,MATCH(ROW(M87),Stock!G:G,0),2),"")</f>
        <v>F47731</v>
      </c>
      <c r="N90" s="25">
        <f t="shared" si="1"/>
        <v>1</v>
      </c>
    </row>
    <row r="91" spans="1:14" x14ac:dyDescent="0.55000000000000004">
      <c r="A91" s="23"/>
      <c r="B91" s="30"/>
      <c r="C91" s="24"/>
      <c r="D91" s="23"/>
      <c r="E91" s="30"/>
      <c r="F91" s="23"/>
      <c r="G91" s="23"/>
      <c r="H91" s="23"/>
      <c r="I91" s="23"/>
      <c r="J91" s="24"/>
      <c r="K91" s="24"/>
      <c r="M91" s="25" t="str">
        <f>IFERROR(INDEX(Stock!B:F,MATCH(ROW(M88),Stock!G:G,0),2),"")</f>
        <v>F49431</v>
      </c>
      <c r="N91" s="25">
        <f t="shared" si="1"/>
        <v>1</v>
      </c>
    </row>
    <row r="92" spans="1:14" x14ac:dyDescent="0.55000000000000004">
      <c r="A92" s="23"/>
      <c r="B92" s="30"/>
      <c r="C92" s="24"/>
      <c r="D92" s="23"/>
      <c r="E92" s="30"/>
      <c r="F92" s="23"/>
      <c r="G92" s="23"/>
      <c r="H92" s="23"/>
      <c r="I92" s="23"/>
      <c r="J92" s="24"/>
      <c r="K92" s="24"/>
      <c r="M92" s="25" t="str">
        <f>IFERROR(INDEX(Stock!B:F,MATCH(ROW(M89),Stock!G:G,0),2),"")</f>
        <v>F49543</v>
      </c>
      <c r="N92" s="25">
        <f t="shared" si="1"/>
        <v>1</v>
      </c>
    </row>
    <row r="93" spans="1:14" x14ac:dyDescent="0.55000000000000004">
      <c r="A93" s="23"/>
      <c r="B93" s="30"/>
      <c r="C93" s="24"/>
      <c r="D93" s="23"/>
      <c r="E93" s="30"/>
      <c r="F93" s="23"/>
      <c r="G93" s="23"/>
      <c r="H93" s="23"/>
      <c r="I93" s="23"/>
      <c r="J93" s="24"/>
      <c r="K93" s="24"/>
      <c r="M93" s="25" t="str">
        <f>IFERROR(INDEX(Stock!B:F,MATCH(ROW(M90),Stock!G:G,0),2),"")</f>
        <v>F49544</v>
      </c>
      <c r="N93" s="25">
        <f t="shared" si="1"/>
        <v>1</v>
      </c>
    </row>
    <row r="94" spans="1:14" x14ac:dyDescent="0.55000000000000004">
      <c r="A94" s="23"/>
      <c r="B94" s="30"/>
      <c r="C94" s="24"/>
      <c r="D94" s="23"/>
      <c r="E94" s="30"/>
      <c r="F94" s="23"/>
      <c r="G94" s="23"/>
      <c r="H94" s="23"/>
      <c r="I94" s="23"/>
      <c r="J94" s="24"/>
      <c r="K94" s="24"/>
      <c r="M94" s="25" t="str">
        <f>IFERROR(INDEX(Stock!B:F,MATCH(ROW(M91),Stock!G:G,0),2),"")</f>
        <v>F49545</v>
      </c>
      <c r="N94" s="25">
        <f t="shared" si="1"/>
        <v>1</v>
      </c>
    </row>
    <row r="95" spans="1:14" x14ac:dyDescent="0.55000000000000004">
      <c r="A95" s="23"/>
      <c r="B95" s="30"/>
      <c r="C95" s="24"/>
      <c r="D95" s="23"/>
      <c r="E95" s="30"/>
      <c r="F95" s="23"/>
      <c r="G95" s="23"/>
      <c r="H95" s="23"/>
      <c r="I95" s="23"/>
      <c r="J95" s="24"/>
      <c r="K95" s="24"/>
      <c r="M95" s="25" t="str">
        <f>IFERROR(INDEX(Stock!B:F,MATCH(ROW(M92),Stock!G:G,0),2),"")</f>
        <v>F49548</v>
      </c>
      <c r="N95" s="25">
        <f t="shared" si="1"/>
        <v>1</v>
      </c>
    </row>
    <row r="96" spans="1:14" x14ac:dyDescent="0.55000000000000004">
      <c r="A96" s="23"/>
      <c r="B96" s="30"/>
      <c r="C96" s="24"/>
      <c r="D96" s="23"/>
      <c r="E96" s="30"/>
      <c r="F96" s="23"/>
      <c r="G96" s="23"/>
      <c r="H96" s="23"/>
      <c r="I96" s="23"/>
      <c r="J96" s="24"/>
      <c r="K96" s="24"/>
      <c r="M96" s="25" t="str">
        <f>IFERROR(INDEX(Stock!B:F,MATCH(ROW(M93),Stock!G:G,0),2),"")</f>
        <v>F49549</v>
      </c>
      <c r="N96" s="25">
        <f t="shared" si="1"/>
        <v>1</v>
      </c>
    </row>
    <row r="97" spans="1:14" x14ac:dyDescent="0.55000000000000004">
      <c r="A97" s="23"/>
      <c r="B97" s="30"/>
      <c r="C97" s="24"/>
      <c r="D97" s="23"/>
      <c r="E97" s="30"/>
      <c r="F97" s="23"/>
      <c r="G97" s="23"/>
      <c r="H97" s="23"/>
      <c r="I97" s="23"/>
      <c r="J97" s="24"/>
      <c r="K97" s="24"/>
      <c r="M97" s="25" t="str">
        <f>IFERROR(INDEX(Stock!B:F,MATCH(ROW(M94),Stock!G:G,0),2),"")</f>
        <v>F49550</v>
      </c>
      <c r="N97" s="25">
        <f t="shared" si="1"/>
        <v>1</v>
      </c>
    </row>
    <row r="98" spans="1:14" x14ac:dyDescent="0.55000000000000004">
      <c r="A98" s="23"/>
      <c r="B98" s="30"/>
      <c r="C98" s="24"/>
      <c r="D98" s="23"/>
      <c r="E98" s="30"/>
      <c r="F98" s="23"/>
      <c r="G98" s="23"/>
      <c r="H98" s="23"/>
      <c r="I98" s="23"/>
      <c r="J98" s="24"/>
      <c r="K98" s="24"/>
      <c r="M98" s="25" t="str">
        <f>IFERROR(INDEX(Stock!B:F,MATCH(ROW(M95),Stock!G:G,0),2),"")</f>
        <v>F49551</v>
      </c>
      <c r="N98" s="25">
        <f t="shared" si="1"/>
        <v>1</v>
      </c>
    </row>
    <row r="99" spans="1:14" x14ac:dyDescent="0.55000000000000004">
      <c r="A99" s="23"/>
      <c r="B99" s="30"/>
      <c r="C99" s="24"/>
      <c r="D99" s="23"/>
      <c r="E99" s="30"/>
      <c r="F99" s="23"/>
      <c r="G99" s="23"/>
      <c r="H99" s="23"/>
      <c r="I99" s="23"/>
      <c r="J99" s="24"/>
      <c r="K99" s="24"/>
      <c r="M99" s="25" t="str">
        <f>IFERROR(INDEX(Stock!B:F,MATCH(ROW(M96),Stock!G:G,0),2),"")</f>
        <v>F53510</v>
      </c>
      <c r="N99" s="25">
        <f t="shared" si="1"/>
        <v>1</v>
      </c>
    </row>
    <row r="100" spans="1:14" x14ac:dyDescent="0.55000000000000004">
      <c r="A100" s="23"/>
      <c r="B100" s="30"/>
      <c r="C100" s="24"/>
      <c r="D100" s="23"/>
      <c r="E100" s="30"/>
      <c r="F100" s="23"/>
      <c r="G100" s="23"/>
      <c r="H100" s="23"/>
      <c r="I100" s="23"/>
      <c r="J100" s="24"/>
      <c r="K100" s="24"/>
      <c r="M100" s="25" t="str">
        <f>IFERROR(INDEX(Stock!B:F,MATCH(ROW(M97),Stock!G:G,0),2),"")</f>
        <v>F53512</v>
      </c>
      <c r="N100" s="25">
        <f t="shared" si="1"/>
        <v>1</v>
      </c>
    </row>
    <row r="101" spans="1:14" x14ac:dyDescent="0.55000000000000004">
      <c r="A101" s="23"/>
      <c r="B101" s="30"/>
      <c r="C101" s="24"/>
      <c r="D101" s="23"/>
      <c r="E101" s="30"/>
      <c r="F101" s="23"/>
      <c r="G101" s="23"/>
      <c r="H101" s="23"/>
      <c r="I101" s="23"/>
      <c r="J101" s="24"/>
      <c r="K101" s="24"/>
      <c r="M101" s="25" t="str">
        <f>IFERROR(INDEX(Stock!B:F,MATCH(ROW(M98),Stock!G:G,0),2),"")</f>
        <v>F54625</v>
      </c>
      <c r="N101" s="25">
        <f t="shared" si="1"/>
        <v>1</v>
      </c>
    </row>
    <row r="102" spans="1:14" x14ac:dyDescent="0.55000000000000004">
      <c r="A102" s="23"/>
      <c r="B102" s="30"/>
      <c r="C102" s="24"/>
      <c r="D102" s="23"/>
      <c r="E102" s="30"/>
      <c r="F102" s="23"/>
      <c r="G102" s="23"/>
      <c r="H102" s="23"/>
      <c r="I102" s="23"/>
      <c r="J102" s="24"/>
      <c r="K102" s="24"/>
      <c r="M102" s="25" t="str">
        <f>IFERROR(INDEX(Stock!B:F,MATCH(ROW(M99),Stock!G:G,0),2),"")</f>
        <v>F54626</v>
      </c>
      <c r="N102" s="25">
        <f t="shared" si="1"/>
        <v>1</v>
      </c>
    </row>
    <row r="103" spans="1:14" x14ac:dyDescent="0.55000000000000004">
      <c r="A103" s="23"/>
      <c r="B103" s="30"/>
      <c r="C103" s="24"/>
      <c r="D103" s="23"/>
      <c r="E103" s="30"/>
      <c r="F103" s="23"/>
      <c r="G103" s="23"/>
      <c r="H103" s="23"/>
      <c r="I103" s="23"/>
      <c r="J103" s="24"/>
      <c r="K103" s="24"/>
      <c r="M103" s="25" t="str">
        <f>IFERROR(INDEX(Stock!B:F,MATCH(ROW(M100),Stock!G:G,0),2),"")</f>
        <v>F54627</v>
      </c>
      <c r="N103" s="25">
        <f t="shared" si="1"/>
        <v>1</v>
      </c>
    </row>
    <row r="104" spans="1:14" x14ac:dyDescent="0.55000000000000004">
      <c r="A104" s="23"/>
      <c r="B104" s="30"/>
      <c r="C104" s="24"/>
      <c r="D104" s="23"/>
      <c r="E104" s="30"/>
      <c r="F104" s="23"/>
      <c r="G104" s="23"/>
      <c r="H104" s="23"/>
      <c r="I104" s="23"/>
      <c r="J104" s="24"/>
      <c r="K104" s="24"/>
      <c r="M104" s="25" t="str">
        <f>IFERROR(INDEX(Stock!B:F,MATCH(ROW(M101),Stock!G:G,0),2),"")</f>
        <v>F54628</v>
      </c>
      <c r="N104" s="25">
        <f t="shared" si="1"/>
        <v>1</v>
      </c>
    </row>
    <row r="105" spans="1:14" x14ac:dyDescent="0.55000000000000004">
      <c r="A105" s="23"/>
      <c r="B105" s="30"/>
      <c r="C105" s="24"/>
      <c r="D105" s="23"/>
      <c r="E105" s="30"/>
      <c r="F105" s="23"/>
      <c r="G105" s="23"/>
      <c r="H105" s="23"/>
      <c r="I105" s="23"/>
      <c r="J105" s="24"/>
      <c r="K105" s="24"/>
      <c r="M105" s="25" t="str">
        <f>IFERROR(INDEX(Stock!B:F,MATCH(ROW(M102),Stock!G:G,0),2),"")</f>
        <v>F55536</v>
      </c>
      <c r="N105" s="25">
        <f t="shared" si="1"/>
        <v>1</v>
      </c>
    </row>
    <row r="106" spans="1:14" x14ac:dyDescent="0.55000000000000004">
      <c r="A106" s="23"/>
      <c r="B106" s="30"/>
      <c r="C106" s="24"/>
      <c r="D106" s="23"/>
      <c r="E106" s="30"/>
      <c r="F106" s="23"/>
      <c r="G106" s="23"/>
      <c r="H106" s="23"/>
      <c r="I106" s="23"/>
      <c r="J106" s="24"/>
      <c r="K106" s="24"/>
      <c r="M106" s="25" t="str">
        <f>IFERROR(INDEX(Stock!B:F,MATCH(ROW(M103),Stock!G:G,0),2),"")</f>
        <v>F56860</v>
      </c>
      <c r="N106" s="25">
        <f t="shared" si="1"/>
        <v>1</v>
      </c>
    </row>
    <row r="107" spans="1:14" x14ac:dyDescent="0.55000000000000004">
      <c r="A107" s="23"/>
      <c r="B107" s="30"/>
      <c r="C107" s="24"/>
      <c r="D107" s="23"/>
      <c r="E107" s="30"/>
      <c r="F107" s="23"/>
      <c r="G107" s="23"/>
      <c r="H107" s="23"/>
      <c r="I107" s="23"/>
      <c r="J107" s="24"/>
      <c r="K107" s="24"/>
      <c r="M107" s="25" t="str">
        <f>IFERROR(INDEX(Stock!B:F,MATCH(ROW(M104),Stock!G:G,0),2),"")</f>
        <v>F58897</v>
      </c>
      <c r="N107" s="25">
        <f t="shared" si="1"/>
        <v>1</v>
      </c>
    </row>
    <row r="108" spans="1:14" x14ac:dyDescent="0.55000000000000004">
      <c r="A108" s="23"/>
      <c r="B108" s="30"/>
      <c r="C108" s="24"/>
      <c r="D108" s="23"/>
      <c r="E108" s="30"/>
      <c r="F108" s="23"/>
      <c r="G108" s="23"/>
      <c r="H108" s="23"/>
      <c r="I108" s="23"/>
      <c r="J108" s="24"/>
      <c r="K108" s="24"/>
      <c r="M108" s="25" t="str">
        <f>IFERROR(INDEX(Stock!B:F,MATCH(ROW(M105),Stock!G:G,0),2),"")</f>
        <v>F59730</v>
      </c>
      <c r="N108" s="25">
        <f t="shared" si="1"/>
        <v>1</v>
      </c>
    </row>
    <row r="109" spans="1:14" x14ac:dyDescent="0.55000000000000004">
      <c r="A109" s="23"/>
      <c r="B109" s="30"/>
      <c r="C109" s="24"/>
      <c r="D109" s="23"/>
      <c r="E109" s="30"/>
      <c r="F109" s="23"/>
      <c r="G109" s="23"/>
      <c r="H109" s="23"/>
      <c r="I109" s="23"/>
      <c r="J109" s="24"/>
      <c r="K109" s="24"/>
      <c r="M109" s="25" t="str">
        <f>IFERROR(INDEX(Stock!B:F,MATCH(ROW(M106),Stock!G:G,0),2),"")</f>
        <v>F59731</v>
      </c>
      <c r="N109" s="25">
        <f t="shared" si="1"/>
        <v>1</v>
      </c>
    </row>
    <row r="110" spans="1:14" x14ac:dyDescent="0.55000000000000004">
      <c r="A110" s="23"/>
      <c r="B110" s="30"/>
      <c r="C110" s="24"/>
      <c r="D110" s="23"/>
      <c r="E110" s="30"/>
      <c r="F110" s="23"/>
      <c r="G110" s="23"/>
      <c r="H110" s="23"/>
      <c r="I110" s="23"/>
      <c r="J110" s="24"/>
      <c r="K110" s="24"/>
      <c r="M110" s="25" t="str">
        <f>IFERROR(INDEX(Stock!B:F,MATCH(ROW(M107),Stock!G:G,0),2),"")</f>
        <v>F60813</v>
      </c>
      <c r="N110" s="25">
        <f t="shared" si="1"/>
        <v>1</v>
      </c>
    </row>
    <row r="111" spans="1:14" x14ac:dyDescent="0.55000000000000004">
      <c r="A111" s="23"/>
      <c r="B111" s="30"/>
      <c r="C111" s="24"/>
      <c r="D111" s="23"/>
      <c r="E111" s="30"/>
      <c r="F111" s="23"/>
      <c r="G111" s="23"/>
      <c r="H111" s="23"/>
      <c r="I111" s="23"/>
      <c r="J111" s="24"/>
      <c r="K111" s="24"/>
      <c r="M111" s="25" t="str">
        <f>IFERROR(INDEX(Stock!B:F,MATCH(ROW(M108),Stock!G:G,0),2),"")</f>
        <v>F60817</v>
      </c>
      <c r="N111" s="25">
        <f t="shared" si="1"/>
        <v>1</v>
      </c>
    </row>
    <row r="112" spans="1:14" x14ac:dyDescent="0.55000000000000004">
      <c r="A112" s="23"/>
      <c r="B112" s="30"/>
      <c r="C112" s="24"/>
      <c r="D112" s="23"/>
      <c r="E112" s="30"/>
      <c r="F112" s="23"/>
      <c r="G112" s="23"/>
      <c r="H112" s="23"/>
      <c r="I112" s="23"/>
      <c r="J112" s="24"/>
      <c r="K112" s="24"/>
      <c r="M112" s="25" t="str">
        <f>IFERROR(INDEX(Stock!B:F,MATCH(ROW(M109),Stock!G:G,0),2),"")</f>
        <v>F63610</v>
      </c>
      <c r="N112" s="25">
        <f t="shared" si="1"/>
        <v>1</v>
      </c>
    </row>
    <row r="113" spans="1:14" x14ac:dyDescent="0.55000000000000004">
      <c r="A113" s="23"/>
      <c r="B113" s="30"/>
      <c r="C113" s="24"/>
      <c r="E113" s="30"/>
      <c r="F113" s="23"/>
      <c r="G113" s="23"/>
      <c r="H113" s="23"/>
      <c r="I113" s="23"/>
      <c r="J113" s="24"/>
      <c r="K113" s="24"/>
      <c r="M113" s="25" t="str">
        <f>IFERROR(INDEX(Stock!B:F,MATCH(ROW(M110),Stock!G:G,0),2),"")</f>
        <v>F63640</v>
      </c>
      <c r="N113" s="25">
        <f t="shared" si="1"/>
        <v>1</v>
      </c>
    </row>
    <row r="114" spans="1:14" x14ac:dyDescent="0.55000000000000004">
      <c r="A114" s="23"/>
      <c r="B114" s="30"/>
      <c r="C114" s="24"/>
      <c r="E114" s="30"/>
      <c r="F114" s="23"/>
      <c r="G114" s="23"/>
      <c r="H114" s="23"/>
      <c r="I114" s="23"/>
      <c r="J114" s="24"/>
      <c r="K114" s="24"/>
      <c r="M114" s="25" t="str">
        <f>IFERROR(INDEX(Stock!B:F,MATCH(ROW(M111),Stock!G:G,0),2),"")</f>
        <v>F63641</v>
      </c>
      <c r="N114" s="25">
        <f t="shared" si="1"/>
        <v>1</v>
      </c>
    </row>
    <row r="115" spans="1:14" x14ac:dyDescent="0.55000000000000004">
      <c r="A115" s="23"/>
      <c r="B115" s="30"/>
      <c r="C115" s="24"/>
      <c r="E115" s="30"/>
      <c r="F115" s="23"/>
      <c r="G115" s="23"/>
      <c r="H115" s="23"/>
      <c r="I115" s="23"/>
      <c r="J115" s="24"/>
      <c r="K115" s="24"/>
      <c r="M115" s="25" t="str">
        <f>IFERROR(INDEX(Stock!B:F,MATCH(ROW(M112),Stock!G:G,0),2),"")</f>
        <v>F63642</v>
      </c>
      <c r="N115" s="25">
        <f t="shared" si="1"/>
        <v>1</v>
      </c>
    </row>
    <row r="116" spans="1:14" x14ac:dyDescent="0.55000000000000004">
      <c r="A116" s="23"/>
      <c r="B116" s="30"/>
      <c r="C116" s="24"/>
      <c r="E116" s="30"/>
      <c r="F116" s="23"/>
      <c r="G116" s="23"/>
      <c r="H116" s="23"/>
      <c r="I116" s="23"/>
      <c r="J116" s="24"/>
      <c r="K116" s="24"/>
      <c r="M116" s="25" t="str">
        <f>IFERROR(INDEX(Stock!B:F,MATCH(ROW(M113),Stock!G:G,0),2),"")</f>
        <v>F63643</v>
      </c>
      <c r="N116" s="25">
        <f t="shared" si="1"/>
        <v>1</v>
      </c>
    </row>
    <row r="117" spans="1:14" x14ac:dyDescent="0.55000000000000004">
      <c r="A117" s="23"/>
      <c r="B117" s="30"/>
      <c r="C117" s="24"/>
      <c r="E117" s="30"/>
      <c r="F117" s="23"/>
      <c r="G117" s="23"/>
      <c r="H117" s="23"/>
      <c r="I117" s="23"/>
      <c r="J117" s="24"/>
      <c r="K117" s="24"/>
      <c r="M117" s="25" t="str">
        <f>IFERROR(INDEX(Stock!B:F,MATCH(ROW(M114),Stock!G:G,0),2),"")</f>
        <v>F63644</v>
      </c>
      <c r="N117" s="25">
        <f t="shared" si="1"/>
        <v>1</v>
      </c>
    </row>
    <row r="118" spans="1:14" x14ac:dyDescent="0.55000000000000004">
      <c r="A118" s="23"/>
      <c r="B118" s="30"/>
      <c r="E118" s="30"/>
      <c r="F118" s="23"/>
      <c r="G118" s="23"/>
      <c r="H118" s="23"/>
      <c r="I118" s="23"/>
      <c r="J118" s="24"/>
      <c r="K118" s="24"/>
      <c r="M118" s="25" t="str">
        <f>IFERROR(INDEX(Stock!B:F,MATCH(ROW(M115),Stock!G:G,0),2),"")</f>
        <v>F67251</v>
      </c>
      <c r="N118" s="25">
        <f t="shared" si="1"/>
        <v>1</v>
      </c>
    </row>
    <row r="119" spans="1:14" x14ac:dyDescent="0.55000000000000004">
      <c r="A119" s="23"/>
      <c r="B119" s="30"/>
      <c r="E119" s="30"/>
      <c r="F119" s="23"/>
      <c r="G119" s="23"/>
      <c r="H119" s="23"/>
      <c r="I119" s="23"/>
      <c r="J119" s="24"/>
      <c r="K119" s="24"/>
      <c r="M119" s="25" t="str">
        <f>IFERROR(INDEX(Stock!B:F,MATCH(ROW(M116),Stock!G:G,0),2),"")</f>
        <v>F68368</v>
      </c>
      <c r="N119" s="25">
        <f t="shared" si="1"/>
        <v>1</v>
      </c>
    </row>
    <row r="120" spans="1:14" x14ac:dyDescent="0.55000000000000004">
      <c r="A120" s="23"/>
      <c r="B120" s="30"/>
      <c r="E120" s="30"/>
      <c r="F120" s="23"/>
      <c r="G120" s="23"/>
      <c r="H120" s="23"/>
      <c r="I120" s="23"/>
      <c r="J120" s="24"/>
      <c r="K120" s="24"/>
      <c r="M120" s="25" t="str">
        <f>IFERROR(INDEX(Stock!B:F,MATCH(ROW(M117),Stock!G:G,0),2),"")</f>
        <v>F70505</v>
      </c>
      <c r="N120" s="25">
        <f t="shared" si="1"/>
        <v>1</v>
      </c>
    </row>
    <row r="121" spans="1:14" x14ac:dyDescent="0.55000000000000004">
      <c r="A121" s="23"/>
      <c r="B121" s="30"/>
      <c r="E121" s="30"/>
      <c r="F121" s="23"/>
      <c r="G121" s="23"/>
      <c r="H121" s="23"/>
      <c r="I121" s="23"/>
      <c r="J121" s="24"/>
      <c r="K121" s="24"/>
      <c r="M121" s="25" t="str">
        <f>IFERROR(INDEX(Stock!B:F,MATCH(ROW(M118),Stock!G:G,0),2),"")</f>
        <v>F70792</v>
      </c>
      <c r="N121" s="25">
        <f t="shared" si="1"/>
        <v>1</v>
      </c>
    </row>
    <row r="122" spans="1:14" x14ac:dyDescent="0.55000000000000004">
      <c r="A122" s="23"/>
      <c r="B122" s="30"/>
      <c r="E122" s="30"/>
      <c r="F122" s="23"/>
      <c r="G122" s="23"/>
      <c r="H122" s="23"/>
      <c r="I122" s="23"/>
      <c r="J122" s="24"/>
      <c r="K122" s="24"/>
      <c r="M122" s="25" t="str">
        <f>IFERROR(INDEX(Stock!B:F,MATCH(ROW(M119),Stock!G:G,0),2),"")</f>
        <v>F73059</v>
      </c>
      <c r="N122" s="25">
        <f t="shared" si="1"/>
        <v>1</v>
      </c>
    </row>
    <row r="123" spans="1:14" x14ac:dyDescent="0.55000000000000004">
      <c r="A123" s="23"/>
      <c r="B123" s="30"/>
      <c r="E123" s="30"/>
      <c r="F123" s="23"/>
      <c r="G123" s="23"/>
      <c r="H123" s="23"/>
      <c r="I123" s="23"/>
      <c r="J123" s="24"/>
      <c r="K123" s="24"/>
      <c r="M123" s="25" t="str">
        <f>IFERROR(INDEX(Stock!B:F,MATCH(ROW(M120),Stock!G:G,0),2),"")</f>
        <v>F75548</v>
      </c>
      <c r="N123" s="25">
        <f t="shared" si="1"/>
        <v>1</v>
      </c>
    </row>
    <row r="124" spans="1:14" x14ac:dyDescent="0.55000000000000004">
      <c r="A124" s="23"/>
      <c r="B124" s="30"/>
      <c r="E124" s="30"/>
      <c r="F124" s="23"/>
      <c r="G124" s="23"/>
      <c r="H124" s="23"/>
      <c r="I124" s="23"/>
      <c r="J124" s="24"/>
      <c r="K124" s="24"/>
      <c r="M124" s="25" t="str">
        <f>IFERROR(INDEX(Stock!B:F,MATCH(ROW(M121),Stock!G:G,0),2),"")</f>
        <v>F75811</v>
      </c>
      <c r="N124" s="25">
        <f t="shared" si="1"/>
        <v>1</v>
      </c>
    </row>
    <row r="125" spans="1:14" x14ac:dyDescent="0.55000000000000004">
      <c r="A125" s="23"/>
      <c r="B125" s="30"/>
      <c r="E125" s="30"/>
      <c r="F125" s="23"/>
      <c r="G125" s="23"/>
      <c r="H125" s="23"/>
      <c r="I125" s="23"/>
      <c r="J125" s="24"/>
      <c r="K125" s="24"/>
      <c r="M125" s="25" t="str">
        <f>IFERROR(INDEX(Stock!B:F,MATCH(ROW(M122),Stock!G:G,0),2),"")</f>
        <v>F76080</v>
      </c>
      <c r="N125" s="25">
        <f t="shared" si="1"/>
        <v>1</v>
      </c>
    </row>
    <row r="126" spans="1:14" x14ac:dyDescent="0.55000000000000004">
      <c r="A126" s="23"/>
      <c r="B126" s="30"/>
      <c r="E126" s="30"/>
      <c r="F126" s="23"/>
      <c r="G126" s="23"/>
      <c r="H126" s="23"/>
      <c r="I126" s="23"/>
      <c r="J126" s="24"/>
      <c r="K126" s="24"/>
      <c r="M126" s="25" t="str">
        <f>IFERROR(INDEX(Stock!B:F,MATCH(ROW(M123),Stock!G:G,0),2),"")</f>
        <v>F76508</v>
      </c>
      <c r="N126" s="25">
        <f t="shared" si="1"/>
        <v>1</v>
      </c>
    </row>
    <row r="127" spans="1:14" x14ac:dyDescent="0.55000000000000004">
      <c r="A127" s="23"/>
      <c r="B127" s="30"/>
      <c r="E127" s="30"/>
      <c r="F127" s="23"/>
      <c r="G127" s="23"/>
      <c r="H127" s="23"/>
      <c r="I127" s="23"/>
      <c r="J127" s="24"/>
      <c r="K127" s="24"/>
      <c r="M127" s="25" t="str">
        <f>IFERROR(INDEX(Stock!B:F,MATCH(ROW(M124),Stock!G:G,0),2),"")</f>
        <v>F80857</v>
      </c>
      <c r="N127" s="25">
        <f t="shared" si="1"/>
        <v>1</v>
      </c>
    </row>
    <row r="128" spans="1:14" x14ac:dyDescent="0.55000000000000004">
      <c r="A128" s="23"/>
      <c r="B128" s="30"/>
      <c r="E128" s="30"/>
      <c r="F128" s="23"/>
      <c r="G128" s="23"/>
      <c r="H128" s="23"/>
      <c r="I128" s="23"/>
      <c r="J128" s="24"/>
      <c r="K128" s="24"/>
      <c r="M128" s="25" t="str">
        <f>IFERROR(INDEX(Stock!B:F,MATCH(ROW(M125),Stock!G:G,0),2),"")</f>
        <v>F80964</v>
      </c>
      <c r="N128" s="25">
        <f t="shared" si="1"/>
        <v>1</v>
      </c>
    </row>
    <row r="129" spans="1:14" x14ac:dyDescent="0.55000000000000004">
      <c r="A129" s="23"/>
      <c r="B129" s="30"/>
      <c r="E129" s="30"/>
      <c r="F129" s="23"/>
      <c r="G129" s="23"/>
      <c r="H129" s="23"/>
      <c r="I129" s="23"/>
      <c r="J129" s="24"/>
      <c r="K129" s="24"/>
      <c r="M129" s="25" t="str">
        <f>IFERROR(INDEX(Stock!B:F,MATCH(ROW(M126),Stock!G:G,0),2),"")</f>
        <v>F81004</v>
      </c>
      <c r="N129" s="25">
        <f t="shared" si="1"/>
        <v>1</v>
      </c>
    </row>
    <row r="130" spans="1:14" x14ac:dyDescent="0.55000000000000004">
      <c r="A130" s="23"/>
      <c r="B130" s="30"/>
      <c r="E130" s="30"/>
      <c r="F130" s="23"/>
      <c r="G130" s="23"/>
      <c r="H130" s="23"/>
      <c r="I130" s="23"/>
      <c r="J130" s="24"/>
      <c r="K130" s="24"/>
      <c r="M130" s="25" t="str">
        <f>IFERROR(INDEX(Stock!B:F,MATCH(ROW(M127),Stock!G:G,0),2),"")</f>
        <v>F81474</v>
      </c>
      <c r="N130" s="25">
        <f t="shared" si="1"/>
        <v>1</v>
      </c>
    </row>
    <row r="131" spans="1:14" x14ac:dyDescent="0.55000000000000004">
      <c r="A131" s="23"/>
      <c r="B131" s="30"/>
      <c r="E131" s="30"/>
      <c r="F131" s="23"/>
      <c r="G131" s="23"/>
      <c r="H131" s="23"/>
      <c r="I131" s="23"/>
      <c r="J131" s="24"/>
      <c r="K131" s="24"/>
      <c r="M131" s="25" t="str">
        <f>IFERROR(INDEX(Stock!B:F,MATCH(ROW(M128),Stock!G:G,0),2),"")</f>
        <v>F81476</v>
      </c>
      <c r="N131" s="25">
        <f t="shared" si="1"/>
        <v>1</v>
      </c>
    </row>
    <row r="132" spans="1:14" x14ac:dyDescent="0.55000000000000004">
      <c r="A132" s="23"/>
      <c r="B132" s="30"/>
      <c r="E132" s="30"/>
      <c r="F132" s="23"/>
      <c r="G132" s="23"/>
      <c r="H132" s="23"/>
      <c r="I132" s="23"/>
      <c r="J132" s="24"/>
      <c r="K132" s="24"/>
      <c r="M132" s="25" t="str">
        <f>IFERROR(INDEX(Stock!B:F,MATCH(ROW(M129),Stock!G:G,0),2),"")</f>
        <v>F82068</v>
      </c>
      <c r="N132" s="25">
        <f t="shared" si="1"/>
        <v>1</v>
      </c>
    </row>
    <row r="133" spans="1:14" x14ac:dyDescent="0.55000000000000004">
      <c r="A133" s="23"/>
      <c r="B133" s="30"/>
      <c r="E133" s="30"/>
      <c r="F133" s="23"/>
      <c r="G133" s="23"/>
      <c r="H133" s="23"/>
      <c r="I133" s="23"/>
      <c r="J133" s="24"/>
      <c r="K133" s="24"/>
      <c r="M133" s="25" t="str">
        <f>IFERROR(INDEX(Stock!B:F,MATCH(ROW(M130),Stock!G:G,0),2),"")</f>
        <v>F82073</v>
      </c>
      <c r="N133" s="25">
        <f t="shared" ref="N133:N196" si="2">IF(M133&lt;&gt;"",1,"")</f>
        <v>1</v>
      </c>
    </row>
    <row r="134" spans="1:14" x14ac:dyDescent="0.55000000000000004">
      <c r="A134" s="23"/>
      <c r="B134" s="30"/>
      <c r="E134" s="30"/>
      <c r="F134" s="23"/>
      <c r="G134" s="23"/>
      <c r="H134" s="23"/>
      <c r="I134" s="23"/>
      <c r="J134" s="24"/>
      <c r="K134" s="24"/>
      <c r="M134" s="25" t="str">
        <f>IFERROR(INDEX(Stock!B:F,MATCH(ROW(M131),Stock!G:G,0),2),"")</f>
        <v>F82681</v>
      </c>
      <c r="N134" s="25">
        <f t="shared" si="2"/>
        <v>1</v>
      </c>
    </row>
    <row r="135" spans="1:14" x14ac:dyDescent="0.55000000000000004">
      <c r="A135" s="23"/>
      <c r="B135" s="30"/>
      <c r="E135" s="30"/>
      <c r="F135" s="23"/>
      <c r="G135" s="23"/>
      <c r="H135" s="23"/>
      <c r="I135" s="23"/>
      <c r="J135" s="24"/>
      <c r="K135" s="24"/>
      <c r="M135" s="25" t="str">
        <f>IFERROR(INDEX(Stock!B:F,MATCH(ROW(M132),Stock!G:G,0),2),"")</f>
        <v>F82682</v>
      </c>
      <c r="N135" s="25">
        <f t="shared" si="2"/>
        <v>1</v>
      </c>
    </row>
    <row r="136" spans="1:14" x14ac:dyDescent="0.55000000000000004">
      <c r="A136" s="23"/>
      <c r="B136" s="30"/>
      <c r="E136" s="30"/>
      <c r="F136" s="23"/>
      <c r="G136" s="23"/>
      <c r="H136" s="23"/>
      <c r="I136" s="23"/>
      <c r="J136" s="24"/>
      <c r="K136" s="24"/>
      <c r="M136" s="25" t="str">
        <f>IFERROR(INDEX(Stock!B:F,MATCH(ROW(M133),Stock!G:G,0),2),"")</f>
        <v>F82683</v>
      </c>
      <c r="N136" s="25">
        <f t="shared" si="2"/>
        <v>1</v>
      </c>
    </row>
    <row r="137" spans="1:14" x14ac:dyDescent="0.55000000000000004">
      <c r="A137" s="23"/>
      <c r="B137" s="30"/>
      <c r="E137" s="30"/>
      <c r="F137" s="23"/>
      <c r="G137" s="23"/>
      <c r="H137" s="23"/>
      <c r="I137" s="23"/>
      <c r="J137" s="24"/>
      <c r="K137" s="24"/>
      <c r="M137" s="25" t="str">
        <f>IFERROR(INDEX(Stock!B:F,MATCH(ROW(M134),Stock!G:G,0),2),"")</f>
        <v>F82684</v>
      </c>
      <c r="N137" s="25">
        <f t="shared" si="2"/>
        <v>1</v>
      </c>
    </row>
    <row r="138" spans="1:14" x14ac:dyDescent="0.55000000000000004">
      <c r="A138" s="23"/>
      <c r="B138" s="30"/>
      <c r="E138" s="30"/>
      <c r="F138" s="23"/>
      <c r="G138" s="23"/>
      <c r="H138" s="23"/>
      <c r="I138" s="23"/>
      <c r="J138" s="24"/>
      <c r="K138" s="24"/>
      <c r="M138" s="25" t="str">
        <f>IFERROR(INDEX(Stock!B:F,MATCH(ROW(M135),Stock!G:G,0),2),"")</f>
        <v>F84180</v>
      </c>
      <c r="N138" s="25">
        <f t="shared" si="2"/>
        <v>1</v>
      </c>
    </row>
    <row r="139" spans="1:14" x14ac:dyDescent="0.55000000000000004">
      <c r="A139" s="23"/>
      <c r="B139" s="30"/>
      <c r="E139" s="30"/>
      <c r="F139" s="23"/>
      <c r="G139" s="23"/>
      <c r="H139" s="23"/>
      <c r="I139" s="23"/>
      <c r="J139" s="24"/>
      <c r="K139" s="24"/>
      <c r="M139" s="25" t="str">
        <f>IFERROR(INDEX(Stock!B:F,MATCH(ROW(M136),Stock!G:G,0),2),"")</f>
        <v>F84363</v>
      </c>
      <c r="N139" s="25">
        <f t="shared" si="2"/>
        <v>1</v>
      </c>
    </row>
    <row r="140" spans="1:14" x14ac:dyDescent="0.55000000000000004">
      <c r="A140" s="23"/>
      <c r="B140" s="30"/>
      <c r="E140" s="30"/>
      <c r="F140" s="23"/>
      <c r="G140" s="23"/>
      <c r="H140" s="23"/>
      <c r="I140" s="23"/>
      <c r="J140" s="24"/>
      <c r="K140" s="24"/>
      <c r="M140" s="25" t="str">
        <f>IFERROR(INDEX(Stock!B:F,MATCH(ROW(M137),Stock!G:G,0),2),"")</f>
        <v>F84364</v>
      </c>
      <c r="N140" s="25">
        <f t="shared" si="2"/>
        <v>1</v>
      </c>
    </row>
    <row r="141" spans="1:14" x14ac:dyDescent="0.55000000000000004">
      <c r="A141" s="23"/>
      <c r="B141" s="30"/>
      <c r="E141" s="30"/>
      <c r="F141" s="23"/>
      <c r="G141" s="23"/>
      <c r="H141" s="23"/>
      <c r="I141" s="23"/>
      <c r="J141" s="24"/>
      <c r="K141" s="24"/>
      <c r="M141" s="25" t="str">
        <f>IFERROR(INDEX(Stock!B:F,MATCH(ROW(M138),Stock!G:G,0),2),"")</f>
        <v>F84538</v>
      </c>
      <c r="N141" s="25">
        <f t="shared" si="2"/>
        <v>1</v>
      </c>
    </row>
    <row r="142" spans="1:14" x14ac:dyDescent="0.55000000000000004">
      <c r="A142" s="23"/>
      <c r="B142" s="30"/>
      <c r="E142" s="30"/>
      <c r="F142" s="23"/>
      <c r="G142" s="23"/>
      <c r="H142" s="23"/>
      <c r="I142" s="23"/>
      <c r="J142" s="24"/>
      <c r="K142" s="24"/>
      <c r="M142" s="25" t="str">
        <f>IFERROR(INDEX(Stock!B:F,MATCH(ROW(M139),Stock!G:G,0),2),"")</f>
        <v>F84539</v>
      </c>
      <c r="N142" s="25">
        <f t="shared" si="2"/>
        <v>1</v>
      </c>
    </row>
    <row r="143" spans="1:14" x14ac:dyDescent="0.55000000000000004">
      <c r="A143" s="23"/>
      <c r="B143" s="30"/>
      <c r="E143" s="30"/>
      <c r="F143" s="23"/>
      <c r="G143" s="23"/>
      <c r="H143" s="23"/>
      <c r="I143" s="23"/>
      <c r="J143" s="24"/>
      <c r="K143" s="24"/>
      <c r="M143" s="25" t="str">
        <f>IFERROR(INDEX(Stock!B:F,MATCH(ROW(M140),Stock!G:G,0),2),"")</f>
        <v>F84541</v>
      </c>
      <c r="N143" s="25">
        <f t="shared" si="2"/>
        <v>1</v>
      </c>
    </row>
    <row r="144" spans="1:14" x14ac:dyDescent="0.55000000000000004">
      <c r="A144" s="23"/>
      <c r="B144" s="30"/>
      <c r="E144" s="30"/>
      <c r="F144" s="23"/>
      <c r="G144" s="23"/>
      <c r="H144" s="23"/>
      <c r="I144" s="23"/>
      <c r="J144" s="24"/>
      <c r="K144" s="24"/>
      <c r="M144" s="25" t="str">
        <f>IFERROR(INDEX(Stock!B:F,MATCH(ROW(M141),Stock!G:G,0),2),"")</f>
        <v>F84887</v>
      </c>
      <c r="N144" s="25">
        <f t="shared" si="2"/>
        <v>1</v>
      </c>
    </row>
    <row r="145" spans="1:14" x14ac:dyDescent="0.55000000000000004">
      <c r="A145" s="23"/>
      <c r="B145" s="30"/>
      <c r="E145" s="30"/>
      <c r="F145" s="23"/>
      <c r="G145" s="23"/>
      <c r="H145" s="23"/>
      <c r="I145" s="23"/>
      <c r="J145" s="24"/>
      <c r="K145" s="24"/>
      <c r="M145" s="25" t="str">
        <f>IFERROR(INDEX(Stock!B:F,MATCH(ROW(M142),Stock!G:G,0),2),"")</f>
        <v>F84888</v>
      </c>
      <c r="N145" s="25">
        <f t="shared" si="2"/>
        <v>1</v>
      </c>
    </row>
    <row r="146" spans="1:14" x14ac:dyDescent="0.55000000000000004">
      <c r="A146" s="23"/>
      <c r="B146" s="30"/>
      <c r="E146" s="30"/>
      <c r="F146" s="23"/>
      <c r="G146" s="23"/>
      <c r="H146" s="23"/>
      <c r="I146" s="23"/>
      <c r="J146" s="24"/>
      <c r="K146" s="24"/>
      <c r="M146" s="25" t="str">
        <f>IFERROR(INDEX(Stock!B:F,MATCH(ROW(M143),Stock!G:G,0),2),"")</f>
        <v>F84889</v>
      </c>
      <c r="N146" s="25">
        <f t="shared" si="2"/>
        <v>1</v>
      </c>
    </row>
    <row r="147" spans="1:14" x14ac:dyDescent="0.55000000000000004">
      <c r="A147" s="23"/>
      <c r="B147" s="30"/>
      <c r="E147" s="30"/>
      <c r="F147" s="23"/>
      <c r="G147" s="23"/>
      <c r="H147" s="23"/>
      <c r="I147" s="23"/>
      <c r="J147" s="24"/>
      <c r="K147" s="24"/>
      <c r="M147" s="25" t="str">
        <f>IFERROR(INDEX(Stock!B:F,MATCH(ROW(M144),Stock!G:G,0),2),"")</f>
        <v>F84890</v>
      </c>
      <c r="N147" s="25">
        <f t="shared" si="2"/>
        <v>1</v>
      </c>
    </row>
    <row r="148" spans="1:14" x14ac:dyDescent="0.55000000000000004">
      <c r="A148" s="23"/>
      <c r="B148" s="30"/>
      <c r="E148" s="30"/>
      <c r="F148" s="23"/>
      <c r="G148" s="23"/>
      <c r="H148" s="23"/>
      <c r="I148" s="23"/>
      <c r="J148" s="24"/>
      <c r="K148" s="24"/>
      <c r="M148" s="25" t="str">
        <f>IFERROR(INDEX(Stock!B:F,MATCH(ROW(M145),Stock!G:G,0),2),"")</f>
        <v>F84891</v>
      </c>
      <c r="N148" s="25">
        <f t="shared" si="2"/>
        <v>1</v>
      </c>
    </row>
    <row r="149" spans="1:14" x14ac:dyDescent="0.55000000000000004">
      <c r="A149" s="23"/>
      <c r="B149" s="30"/>
      <c r="E149" s="30"/>
      <c r="F149" s="23"/>
      <c r="G149" s="23"/>
      <c r="H149" s="23"/>
      <c r="I149" s="23"/>
      <c r="J149" s="24"/>
      <c r="K149" s="24"/>
      <c r="M149" s="25" t="str">
        <f>IFERROR(INDEX(Stock!B:F,MATCH(ROW(M146),Stock!G:G,0),2),"")</f>
        <v>F85402</v>
      </c>
      <c r="N149" s="25">
        <f t="shared" si="2"/>
        <v>1</v>
      </c>
    </row>
    <row r="150" spans="1:14" x14ac:dyDescent="0.55000000000000004">
      <c r="A150" s="23"/>
      <c r="B150" s="30"/>
      <c r="E150" s="30"/>
      <c r="F150" s="23"/>
      <c r="G150" s="23"/>
      <c r="H150" s="23"/>
      <c r="I150" s="23"/>
      <c r="J150" s="24"/>
      <c r="K150" s="24"/>
      <c r="M150" s="25" t="str">
        <f>IFERROR(INDEX(Stock!B:F,MATCH(ROW(M147),Stock!G:G,0),2),"")</f>
        <v>F86206</v>
      </c>
      <c r="N150" s="25">
        <f t="shared" si="2"/>
        <v>1</v>
      </c>
    </row>
    <row r="151" spans="1:14" x14ac:dyDescent="0.55000000000000004">
      <c r="A151" s="23"/>
      <c r="B151" s="30"/>
      <c r="E151" s="30"/>
      <c r="F151" s="23"/>
      <c r="G151" s="23"/>
      <c r="H151" s="23"/>
      <c r="I151" s="23"/>
      <c r="J151" s="24"/>
      <c r="K151" s="24"/>
      <c r="M151" s="25" t="str">
        <f>IFERROR(INDEX(Stock!B:F,MATCH(ROW(M148),Stock!G:G,0),2),"")</f>
        <v>F86207</v>
      </c>
      <c r="N151" s="25">
        <f t="shared" si="2"/>
        <v>1</v>
      </c>
    </row>
    <row r="152" spans="1:14" x14ac:dyDescent="0.55000000000000004">
      <c r="A152" s="23"/>
      <c r="B152" s="30"/>
      <c r="E152" s="30"/>
      <c r="F152" s="23"/>
      <c r="G152" s="23"/>
      <c r="H152" s="23"/>
      <c r="I152" s="23"/>
      <c r="J152" s="24"/>
      <c r="K152" s="24"/>
      <c r="M152" s="25" t="str">
        <f>IFERROR(INDEX(Stock!B:F,MATCH(ROW(M149),Stock!G:G,0),2),"")</f>
        <v>F86208</v>
      </c>
      <c r="N152" s="25">
        <f t="shared" si="2"/>
        <v>1</v>
      </c>
    </row>
    <row r="153" spans="1:14" x14ac:dyDescent="0.55000000000000004">
      <c r="A153" s="23"/>
      <c r="B153" s="30"/>
      <c r="E153" s="30"/>
      <c r="F153" s="23"/>
      <c r="G153" s="23"/>
      <c r="H153" s="23"/>
      <c r="I153" s="23"/>
      <c r="J153" s="24"/>
      <c r="K153" s="24"/>
      <c r="M153" s="25" t="str">
        <f>IFERROR(INDEX(Stock!B:F,MATCH(ROW(M150),Stock!G:G,0),2),"")</f>
        <v>F86209</v>
      </c>
      <c r="N153" s="25">
        <f t="shared" si="2"/>
        <v>1</v>
      </c>
    </row>
    <row r="154" spans="1:14" x14ac:dyDescent="0.55000000000000004">
      <c r="A154" s="23"/>
      <c r="B154" s="30"/>
      <c r="E154" s="30"/>
      <c r="F154" s="23"/>
      <c r="G154" s="23"/>
      <c r="H154" s="23"/>
      <c r="I154" s="23"/>
      <c r="J154" s="24"/>
      <c r="K154" s="24"/>
      <c r="M154" s="25" t="str">
        <f>IFERROR(INDEX(Stock!B:F,MATCH(ROW(M151),Stock!G:G,0),2),"")</f>
        <v>F86764</v>
      </c>
      <c r="N154" s="25">
        <f t="shared" si="2"/>
        <v>1</v>
      </c>
    </row>
    <row r="155" spans="1:14" x14ac:dyDescent="0.55000000000000004">
      <c r="A155" s="23"/>
      <c r="B155" s="30"/>
      <c r="E155" s="30"/>
      <c r="F155" s="23"/>
      <c r="G155" s="23"/>
      <c r="H155" s="23"/>
      <c r="I155" s="23"/>
      <c r="J155" s="24"/>
      <c r="K155" s="24"/>
      <c r="M155" s="25" t="str">
        <f>IFERROR(INDEX(Stock!B:F,MATCH(ROW(M152),Stock!G:G,0),2),"")</f>
        <v>F86765</v>
      </c>
      <c r="N155" s="25">
        <f t="shared" si="2"/>
        <v>1</v>
      </c>
    </row>
    <row r="156" spans="1:14" x14ac:dyDescent="0.55000000000000004">
      <c r="A156" s="23"/>
      <c r="B156" s="30"/>
      <c r="E156" s="30"/>
      <c r="F156" s="23"/>
      <c r="G156" s="23"/>
      <c r="H156" s="23"/>
      <c r="I156" s="23"/>
      <c r="J156" s="24"/>
      <c r="K156" s="24"/>
      <c r="M156" s="25" t="str">
        <f>IFERROR(INDEX(Stock!B:F,MATCH(ROW(M153),Stock!G:G,0),2),"")</f>
        <v>F86766</v>
      </c>
      <c r="N156" s="25">
        <f t="shared" si="2"/>
        <v>1</v>
      </c>
    </row>
    <row r="157" spans="1:14" x14ac:dyDescent="0.55000000000000004">
      <c r="A157" s="23"/>
      <c r="B157" s="30"/>
      <c r="E157" s="30"/>
      <c r="F157" s="23"/>
      <c r="G157" s="23"/>
      <c r="H157" s="23"/>
      <c r="I157" s="23"/>
      <c r="J157" s="24"/>
      <c r="K157" s="24"/>
      <c r="M157" s="25" t="str">
        <f>IFERROR(INDEX(Stock!B:F,MATCH(ROW(M154),Stock!G:G,0),2),"")</f>
        <v>F86767</v>
      </c>
      <c r="N157" s="25">
        <f t="shared" si="2"/>
        <v>1</v>
      </c>
    </row>
    <row r="158" spans="1:14" x14ac:dyDescent="0.55000000000000004">
      <c r="A158" s="23"/>
      <c r="B158" s="30"/>
      <c r="E158" s="30"/>
      <c r="F158" s="23"/>
      <c r="G158" s="23"/>
      <c r="H158" s="23"/>
      <c r="I158" s="23"/>
      <c r="J158" s="24"/>
      <c r="K158" s="24"/>
      <c r="M158" s="25" t="str">
        <f>IFERROR(INDEX(Stock!B:F,MATCH(ROW(M155),Stock!G:G,0),2),"")</f>
        <v>F86838</v>
      </c>
      <c r="N158" s="25">
        <f t="shared" si="2"/>
        <v>1</v>
      </c>
    </row>
    <row r="159" spans="1:14" x14ac:dyDescent="0.55000000000000004">
      <c r="A159" s="23"/>
      <c r="B159" s="30"/>
      <c r="E159" s="30"/>
      <c r="F159" s="23"/>
      <c r="G159" s="23"/>
      <c r="H159" s="23"/>
      <c r="I159" s="23"/>
      <c r="J159" s="24"/>
      <c r="K159" s="24"/>
      <c r="M159" s="25" t="str">
        <f>IFERROR(INDEX(Stock!B:F,MATCH(ROW(M156),Stock!G:G,0),2),"")</f>
        <v>F86839</v>
      </c>
      <c r="N159" s="25">
        <f t="shared" si="2"/>
        <v>1</v>
      </c>
    </row>
    <row r="160" spans="1:14" x14ac:dyDescent="0.55000000000000004">
      <c r="A160" s="23"/>
      <c r="B160" s="30"/>
      <c r="E160" s="30"/>
      <c r="F160" s="23"/>
      <c r="G160" s="23"/>
      <c r="H160" s="23"/>
      <c r="I160" s="23"/>
      <c r="J160" s="24"/>
      <c r="K160" s="24"/>
      <c r="M160" s="25" t="str">
        <f>IFERROR(INDEX(Stock!B:F,MATCH(ROW(M157),Stock!G:G,0),2),"")</f>
        <v>F86840</v>
      </c>
      <c r="N160" s="25">
        <f t="shared" si="2"/>
        <v>1</v>
      </c>
    </row>
    <row r="161" spans="1:14" x14ac:dyDescent="0.55000000000000004">
      <c r="A161" s="23"/>
      <c r="B161" s="30"/>
      <c r="E161" s="30"/>
      <c r="F161" s="23"/>
      <c r="G161" s="23"/>
      <c r="H161" s="23"/>
      <c r="I161" s="23"/>
      <c r="J161" s="24"/>
      <c r="K161" s="24"/>
      <c r="M161" s="25" t="str">
        <f>IFERROR(INDEX(Stock!B:F,MATCH(ROW(M158),Stock!G:G,0),2),"")</f>
        <v>F86841</v>
      </c>
      <c r="N161" s="25">
        <f t="shared" si="2"/>
        <v>1</v>
      </c>
    </row>
    <row r="162" spans="1:14" x14ac:dyDescent="0.55000000000000004">
      <c r="A162" s="23"/>
      <c r="B162" s="30"/>
      <c r="E162" s="30"/>
      <c r="F162" s="23"/>
      <c r="G162" s="23"/>
      <c r="H162" s="23"/>
      <c r="I162" s="23"/>
      <c r="J162" s="24"/>
      <c r="K162" s="24"/>
      <c r="M162" s="25" t="str">
        <f>IFERROR(INDEX(Stock!B:F,MATCH(ROW(M159),Stock!G:G,0),2),"")</f>
        <v>F86846</v>
      </c>
      <c r="N162" s="25">
        <f t="shared" si="2"/>
        <v>1</v>
      </c>
    </row>
    <row r="163" spans="1:14" x14ac:dyDescent="0.55000000000000004">
      <c r="A163" s="23"/>
      <c r="B163" s="30"/>
      <c r="E163" s="30"/>
      <c r="F163" s="23"/>
      <c r="G163" s="23"/>
      <c r="H163" s="23"/>
      <c r="I163" s="23"/>
      <c r="J163" s="24"/>
      <c r="K163" s="24"/>
      <c r="M163" s="25" t="str">
        <f>IFERROR(INDEX(Stock!B:F,MATCH(ROW(M160),Stock!G:G,0),2),"")</f>
        <v>F86848</v>
      </c>
      <c r="N163" s="25">
        <f t="shared" si="2"/>
        <v>1</v>
      </c>
    </row>
    <row r="164" spans="1:14" x14ac:dyDescent="0.55000000000000004">
      <c r="A164" s="23"/>
      <c r="B164" s="30"/>
      <c r="E164" s="30"/>
      <c r="F164" s="23"/>
      <c r="G164" s="23"/>
      <c r="H164" s="23"/>
      <c r="I164" s="23"/>
      <c r="J164" s="24"/>
      <c r="K164" s="24"/>
      <c r="M164" s="25" t="str">
        <f>IFERROR(INDEX(Stock!B:F,MATCH(ROW(M161),Stock!G:G,0),2),"")</f>
        <v>F86849</v>
      </c>
      <c r="N164" s="25">
        <f t="shared" si="2"/>
        <v>1</v>
      </c>
    </row>
    <row r="165" spans="1:14" x14ac:dyDescent="0.55000000000000004">
      <c r="A165" s="23"/>
      <c r="B165" s="30"/>
      <c r="E165" s="30"/>
      <c r="F165" s="23"/>
      <c r="G165" s="23"/>
      <c r="H165" s="23"/>
      <c r="I165" s="23"/>
      <c r="J165" s="24"/>
      <c r="K165" s="24"/>
      <c r="M165" s="25" t="str">
        <f>IFERROR(INDEX(Stock!B:F,MATCH(ROW(M162),Stock!G:G,0),2),"")</f>
        <v>F86850</v>
      </c>
      <c r="N165" s="25">
        <f t="shared" si="2"/>
        <v>1</v>
      </c>
    </row>
    <row r="166" spans="1:14" x14ac:dyDescent="0.55000000000000004">
      <c r="A166" s="23"/>
      <c r="B166" s="30"/>
      <c r="E166" s="30"/>
      <c r="F166" s="23"/>
      <c r="G166" s="23"/>
      <c r="H166" s="23"/>
      <c r="I166" s="23"/>
      <c r="J166" s="24"/>
      <c r="K166" s="24"/>
      <c r="M166" s="25" t="str">
        <f>IFERROR(INDEX(Stock!B:F,MATCH(ROW(M163),Stock!G:G,0),2),"")</f>
        <v>F86851</v>
      </c>
      <c r="N166" s="25">
        <f t="shared" si="2"/>
        <v>1</v>
      </c>
    </row>
    <row r="167" spans="1:14" x14ac:dyDescent="0.55000000000000004">
      <c r="A167" s="23"/>
      <c r="B167" s="30"/>
      <c r="E167" s="29"/>
      <c r="J167" s="24"/>
      <c r="K167" s="24"/>
      <c r="M167" s="25" t="str">
        <f>IFERROR(INDEX(Stock!B:F,MATCH(ROW(M164),Stock!G:G,0),2),"")</f>
        <v>F87162</v>
      </c>
      <c r="N167" s="25">
        <f t="shared" si="2"/>
        <v>1</v>
      </c>
    </row>
    <row r="168" spans="1:14" x14ac:dyDescent="0.55000000000000004">
      <c r="A168" s="23"/>
      <c r="B168" s="30"/>
      <c r="E168" s="29"/>
      <c r="J168" s="24"/>
      <c r="K168" s="24"/>
      <c r="M168" s="25" t="str">
        <f>IFERROR(INDEX(Stock!B:F,MATCH(ROW(M165),Stock!G:G,0),2),"")</f>
        <v>F87214</v>
      </c>
      <c r="N168" s="25">
        <f t="shared" si="2"/>
        <v>1</v>
      </c>
    </row>
    <row r="169" spans="1:14" x14ac:dyDescent="0.55000000000000004">
      <c r="A169" s="23"/>
      <c r="B169" s="30"/>
      <c r="E169" s="29"/>
      <c r="J169" s="24"/>
      <c r="K169" s="24"/>
      <c r="M169" s="25" t="str">
        <f>IFERROR(INDEX(Stock!B:F,MATCH(ROW(M166),Stock!G:G,0),2),"")</f>
        <v>F87216</v>
      </c>
      <c r="N169" s="25">
        <f t="shared" si="2"/>
        <v>1</v>
      </c>
    </row>
    <row r="170" spans="1:14" x14ac:dyDescent="0.55000000000000004">
      <c r="A170" s="23"/>
      <c r="B170" s="30"/>
      <c r="E170" s="29"/>
      <c r="J170" s="24"/>
      <c r="K170" s="24"/>
      <c r="M170" s="25" t="str">
        <f>IFERROR(INDEX(Stock!B:F,MATCH(ROW(M167),Stock!G:G,0),2),"")</f>
        <v>F87217</v>
      </c>
      <c r="N170" s="25">
        <f t="shared" si="2"/>
        <v>1</v>
      </c>
    </row>
    <row r="171" spans="1:14" x14ac:dyDescent="0.55000000000000004">
      <c r="A171" s="23"/>
      <c r="B171" s="30"/>
      <c r="E171" s="29"/>
      <c r="J171" s="24"/>
      <c r="K171" s="24"/>
      <c r="M171" s="25" t="str">
        <f>IFERROR(INDEX(Stock!B:F,MATCH(ROW(M168),Stock!G:G,0),2),"")</f>
        <v>F87516</v>
      </c>
      <c r="N171" s="25">
        <f t="shared" si="2"/>
        <v>1</v>
      </c>
    </row>
    <row r="172" spans="1:14" x14ac:dyDescent="0.55000000000000004">
      <c r="A172" s="23"/>
      <c r="B172" s="30"/>
      <c r="E172" s="29"/>
      <c r="J172" s="24"/>
      <c r="K172" s="24"/>
      <c r="M172" s="25" t="str">
        <f>IFERROR(INDEX(Stock!B:F,MATCH(ROW(M169),Stock!G:G,0),2),"")</f>
        <v>F87520</v>
      </c>
      <c r="N172" s="25">
        <f t="shared" si="2"/>
        <v>1</v>
      </c>
    </row>
    <row r="173" spans="1:14" x14ac:dyDescent="0.55000000000000004">
      <c r="A173" s="23"/>
      <c r="B173" s="30"/>
      <c r="E173" s="29"/>
      <c r="J173" s="24"/>
      <c r="K173" s="24"/>
      <c r="M173" s="25" t="str">
        <f>IFERROR(INDEX(Stock!B:F,MATCH(ROW(M170),Stock!G:G,0),2),"")</f>
        <v>F87521</v>
      </c>
      <c r="N173" s="25">
        <f t="shared" si="2"/>
        <v>1</v>
      </c>
    </row>
    <row r="174" spans="1:14" x14ac:dyDescent="0.55000000000000004">
      <c r="A174" s="23"/>
      <c r="B174" s="30"/>
      <c r="E174" s="29"/>
      <c r="J174" s="24"/>
      <c r="K174" s="24"/>
      <c r="M174" s="25" t="str">
        <f>IFERROR(INDEX(Stock!B:F,MATCH(ROW(M171),Stock!G:G,0),2),"")</f>
        <v>F87522</v>
      </c>
      <c r="N174" s="25">
        <f t="shared" si="2"/>
        <v>1</v>
      </c>
    </row>
    <row r="175" spans="1:14" x14ac:dyDescent="0.55000000000000004">
      <c r="A175" s="23"/>
      <c r="B175" s="30"/>
      <c r="E175" s="29"/>
      <c r="J175" s="24"/>
      <c r="K175" s="24"/>
      <c r="M175" s="25" t="str">
        <f>IFERROR(INDEX(Stock!B:F,MATCH(ROW(M172),Stock!G:G,0),2),"")</f>
        <v>F87523</v>
      </c>
      <c r="N175" s="25">
        <f t="shared" si="2"/>
        <v>1</v>
      </c>
    </row>
    <row r="176" spans="1:14" x14ac:dyDescent="0.55000000000000004">
      <c r="A176" s="23"/>
      <c r="B176" s="30"/>
      <c r="E176" s="29"/>
      <c r="J176" s="24"/>
      <c r="K176" s="24"/>
      <c r="M176" s="25" t="str">
        <f>IFERROR(INDEX(Stock!B:F,MATCH(ROW(M173),Stock!G:G,0),2),"")</f>
        <v>F87592</v>
      </c>
      <c r="N176" s="25">
        <f t="shared" si="2"/>
        <v>1</v>
      </c>
    </row>
    <row r="177" spans="1:14" x14ac:dyDescent="0.55000000000000004">
      <c r="A177" s="23"/>
      <c r="B177" s="30"/>
      <c r="E177" s="29"/>
      <c r="J177" s="24"/>
      <c r="K177" s="24"/>
      <c r="M177" s="25" t="str">
        <f>IFERROR(INDEX(Stock!B:F,MATCH(ROW(M174),Stock!G:G,0),2),"")</f>
        <v>F87593</v>
      </c>
      <c r="N177" s="25">
        <f t="shared" si="2"/>
        <v>1</v>
      </c>
    </row>
    <row r="178" spans="1:14" x14ac:dyDescent="0.55000000000000004">
      <c r="A178" s="23"/>
      <c r="B178" s="30"/>
      <c r="E178" s="29"/>
      <c r="J178" s="24"/>
      <c r="K178" s="24"/>
      <c r="M178" s="25" t="str">
        <f>IFERROR(INDEX(Stock!B:F,MATCH(ROW(M175),Stock!G:G,0),2),"")</f>
        <v>F87594</v>
      </c>
      <c r="N178" s="25">
        <f t="shared" si="2"/>
        <v>1</v>
      </c>
    </row>
    <row r="179" spans="1:14" x14ac:dyDescent="0.55000000000000004">
      <c r="A179" s="23"/>
      <c r="B179" s="30"/>
      <c r="J179" s="24"/>
      <c r="K179" s="24"/>
      <c r="M179" s="25" t="str">
        <f>IFERROR(INDEX(Stock!B:F,MATCH(ROW(M176),Stock!G:G,0),2),"")</f>
        <v>F87595</v>
      </c>
      <c r="N179" s="25">
        <f t="shared" si="2"/>
        <v>1</v>
      </c>
    </row>
    <row r="180" spans="1:14" x14ac:dyDescent="0.55000000000000004">
      <c r="A180" s="23"/>
      <c r="B180" s="30"/>
      <c r="J180" s="24"/>
      <c r="K180" s="24"/>
      <c r="M180" s="25" t="str">
        <f>IFERROR(INDEX(Stock!B:F,MATCH(ROW(M177),Stock!G:G,0),2),"")</f>
        <v>F87801</v>
      </c>
      <c r="N180" s="25">
        <f t="shared" si="2"/>
        <v>1</v>
      </c>
    </row>
    <row r="181" spans="1:14" x14ac:dyDescent="0.55000000000000004">
      <c r="A181" s="23"/>
      <c r="B181" s="30"/>
      <c r="J181" s="24"/>
      <c r="K181" s="24"/>
      <c r="M181" s="25" t="str">
        <f>IFERROR(INDEX(Stock!B:F,MATCH(ROW(M178),Stock!G:G,0),2),"")</f>
        <v>F87802</v>
      </c>
      <c r="N181" s="25">
        <f t="shared" si="2"/>
        <v>1</v>
      </c>
    </row>
    <row r="182" spans="1:14" x14ac:dyDescent="0.55000000000000004">
      <c r="A182" s="23"/>
      <c r="B182" s="30"/>
      <c r="J182" s="24"/>
      <c r="K182" s="24"/>
      <c r="M182" s="25" t="str">
        <f>IFERROR(INDEX(Stock!B:F,MATCH(ROW(M179),Stock!G:G,0),2),"")</f>
        <v>F87803</v>
      </c>
      <c r="N182" s="25">
        <f t="shared" si="2"/>
        <v>1</v>
      </c>
    </row>
    <row r="183" spans="1:14" x14ac:dyDescent="0.55000000000000004">
      <c r="A183" s="23"/>
      <c r="B183" s="30"/>
      <c r="J183" s="24"/>
      <c r="K183" s="24"/>
      <c r="M183" s="25" t="str">
        <f>IFERROR(INDEX(Stock!B:F,MATCH(ROW(M180),Stock!G:G,0),2),"")</f>
        <v>F87804</v>
      </c>
      <c r="N183" s="25">
        <f t="shared" si="2"/>
        <v>1</v>
      </c>
    </row>
    <row r="184" spans="1:14" x14ac:dyDescent="0.55000000000000004">
      <c r="A184" s="23"/>
      <c r="B184" s="30"/>
      <c r="E184" s="29"/>
      <c r="J184" s="24"/>
      <c r="K184" s="24"/>
      <c r="M184" s="25" t="str">
        <f>IFERROR(INDEX(Stock!B:F,MATCH(ROW(M181),Stock!G:G,0),2),"")</f>
        <v>F88024</v>
      </c>
      <c r="N184" s="25">
        <f t="shared" si="2"/>
        <v>1</v>
      </c>
    </row>
    <row r="185" spans="1:14" x14ac:dyDescent="0.55000000000000004">
      <c r="A185" s="23"/>
      <c r="B185" s="30"/>
      <c r="E185" s="29"/>
      <c r="J185" s="24"/>
      <c r="K185" s="24"/>
      <c r="M185" s="25" t="str">
        <f>IFERROR(INDEX(Stock!B:F,MATCH(ROW(M182),Stock!G:G,0),2),"")</f>
        <v>F88262</v>
      </c>
      <c r="N185" s="25">
        <f t="shared" si="2"/>
        <v>1</v>
      </c>
    </row>
    <row r="186" spans="1:14" x14ac:dyDescent="0.55000000000000004">
      <c r="A186" s="23"/>
      <c r="B186" s="30"/>
      <c r="E186" s="29"/>
      <c r="J186" s="24"/>
      <c r="K186" s="24"/>
      <c r="M186" s="25" t="str">
        <f>IFERROR(INDEX(Stock!B:F,MATCH(ROW(M183),Stock!G:G,0),2),"")</f>
        <v>F88263</v>
      </c>
      <c r="N186" s="25">
        <f t="shared" si="2"/>
        <v>1</v>
      </c>
    </row>
    <row r="187" spans="1:14" x14ac:dyDescent="0.55000000000000004">
      <c r="A187" s="23"/>
      <c r="B187" s="30"/>
      <c r="E187" s="29"/>
      <c r="J187" s="24"/>
      <c r="K187" s="24"/>
      <c r="M187" s="25" t="str">
        <f>IFERROR(INDEX(Stock!B:F,MATCH(ROW(M184),Stock!G:G,0),2),"")</f>
        <v>F88264</v>
      </c>
      <c r="N187" s="25">
        <f t="shared" si="2"/>
        <v>1</v>
      </c>
    </row>
    <row r="188" spans="1:14" x14ac:dyDescent="0.55000000000000004">
      <c r="A188" s="23"/>
      <c r="B188" s="30"/>
      <c r="E188" s="29"/>
      <c r="J188" s="24"/>
      <c r="K188" s="24"/>
      <c r="M188" s="25" t="str">
        <f>IFERROR(INDEX(Stock!B:F,MATCH(ROW(M185),Stock!G:G,0),2),"")</f>
        <v>F88265</v>
      </c>
      <c r="N188" s="25">
        <f t="shared" si="2"/>
        <v>1</v>
      </c>
    </row>
    <row r="189" spans="1:14" x14ac:dyDescent="0.55000000000000004">
      <c r="A189" s="23"/>
      <c r="B189" s="30"/>
      <c r="E189" s="29"/>
      <c r="J189" s="24"/>
      <c r="K189" s="24"/>
      <c r="M189" s="25" t="str">
        <f>IFERROR(INDEX(Stock!B:F,MATCH(ROW(M186),Stock!G:G,0),2),"")</f>
        <v>F88266</v>
      </c>
      <c r="N189" s="25">
        <f t="shared" si="2"/>
        <v>1</v>
      </c>
    </row>
    <row r="190" spans="1:14" x14ac:dyDescent="0.55000000000000004">
      <c r="A190" s="23"/>
      <c r="B190" s="30"/>
      <c r="E190" s="29"/>
      <c r="J190" s="24"/>
      <c r="K190" s="24"/>
      <c r="M190" s="25" t="str">
        <f>IFERROR(INDEX(Stock!B:F,MATCH(ROW(M187),Stock!G:G,0),2),"")</f>
        <v>F88267</v>
      </c>
      <c r="N190" s="25">
        <f t="shared" si="2"/>
        <v>1</v>
      </c>
    </row>
    <row r="191" spans="1:14" x14ac:dyDescent="0.55000000000000004">
      <c r="A191" s="23"/>
      <c r="B191" s="30"/>
      <c r="E191" s="29"/>
      <c r="J191" s="24"/>
      <c r="K191" s="24"/>
      <c r="M191" s="25" t="str">
        <f>IFERROR(INDEX(Stock!B:F,MATCH(ROW(M188),Stock!G:G,0),2),"")</f>
        <v>F88436</v>
      </c>
      <c r="N191" s="25">
        <f t="shared" si="2"/>
        <v>1</v>
      </c>
    </row>
    <row r="192" spans="1:14" x14ac:dyDescent="0.55000000000000004">
      <c r="A192" s="23"/>
      <c r="B192" s="30"/>
      <c r="E192" s="29"/>
      <c r="J192" s="24"/>
      <c r="K192" s="24"/>
      <c r="M192" s="25" t="str">
        <f>IFERROR(INDEX(Stock!B:F,MATCH(ROW(M189),Stock!G:G,0),2),"")</f>
        <v>F88437</v>
      </c>
      <c r="N192" s="25">
        <f t="shared" si="2"/>
        <v>1</v>
      </c>
    </row>
    <row r="193" spans="1:14" x14ac:dyDescent="0.55000000000000004">
      <c r="A193" s="23"/>
      <c r="B193" s="30"/>
      <c r="E193" s="29"/>
      <c r="J193" s="24"/>
      <c r="K193" s="24"/>
      <c r="M193" s="25" t="str">
        <f>IFERROR(INDEX(Stock!B:F,MATCH(ROW(M190),Stock!G:G,0),2),"")</f>
        <v>F88438</v>
      </c>
      <c r="N193" s="25">
        <f t="shared" si="2"/>
        <v>1</v>
      </c>
    </row>
    <row r="194" spans="1:14" x14ac:dyDescent="0.55000000000000004">
      <c r="A194" s="23"/>
      <c r="B194" s="30"/>
      <c r="E194" s="29"/>
      <c r="J194" s="24"/>
      <c r="K194" s="24"/>
      <c r="M194" s="25" t="str">
        <f>IFERROR(INDEX(Stock!B:F,MATCH(ROW(M191),Stock!G:G,0),2),"")</f>
        <v>F88439</v>
      </c>
      <c r="N194" s="25">
        <f t="shared" si="2"/>
        <v>1</v>
      </c>
    </row>
    <row r="195" spans="1:14" x14ac:dyDescent="0.55000000000000004">
      <c r="A195" s="23"/>
      <c r="B195" s="30"/>
      <c r="E195" s="29"/>
      <c r="J195" s="24"/>
      <c r="K195" s="24"/>
      <c r="M195" s="25" t="str">
        <f>IFERROR(INDEX(Stock!B:F,MATCH(ROW(M192),Stock!G:G,0),2),"")</f>
        <v>F88499</v>
      </c>
      <c r="N195" s="25">
        <f t="shared" si="2"/>
        <v>1</v>
      </c>
    </row>
    <row r="196" spans="1:14" x14ac:dyDescent="0.55000000000000004">
      <c r="A196" s="23"/>
      <c r="B196" s="30"/>
      <c r="E196" s="29"/>
      <c r="J196" s="24"/>
      <c r="K196" s="24"/>
      <c r="M196" s="25" t="str">
        <f>IFERROR(INDEX(Stock!B:F,MATCH(ROW(M193),Stock!G:G,0),2),"")</f>
        <v>F89177</v>
      </c>
      <c r="N196" s="25">
        <f t="shared" si="2"/>
        <v>1</v>
      </c>
    </row>
    <row r="197" spans="1:14" x14ac:dyDescent="0.55000000000000004">
      <c r="A197" s="23"/>
      <c r="B197" s="30"/>
      <c r="E197" s="29"/>
      <c r="J197" s="24"/>
      <c r="K197" s="24"/>
      <c r="M197" s="25" t="str">
        <f>IFERROR(INDEX(Stock!B:F,MATCH(ROW(M194),Stock!G:G,0),2),"")</f>
        <v>F89178</v>
      </c>
      <c r="N197" s="25">
        <f t="shared" ref="N197:N260" si="3">IF(M197&lt;&gt;"",1,"")</f>
        <v>1</v>
      </c>
    </row>
    <row r="198" spans="1:14" x14ac:dyDescent="0.55000000000000004">
      <c r="A198" s="23"/>
      <c r="B198" s="30"/>
      <c r="E198" s="29"/>
      <c r="J198" s="24"/>
      <c r="K198" s="24"/>
      <c r="M198" s="25" t="str">
        <f>IFERROR(INDEX(Stock!B:F,MATCH(ROW(M195),Stock!G:G,0),2),"")</f>
        <v>F89179</v>
      </c>
      <c r="N198" s="25">
        <f t="shared" si="3"/>
        <v>1</v>
      </c>
    </row>
    <row r="199" spans="1:14" x14ac:dyDescent="0.55000000000000004">
      <c r="A199" s="23"/>
      <c r="B199" s="30"/>
      <c r="E199" s="29"/>
      <c r="J199" s="24"/>
      <c r="K199" s="24"/>
      <c r="M199" s="25" t="str">
        <f>IFERROR(INDEX(Stock!B:F,MATCH(ROW(M196),Stock!G:G,0),2),"")</f>
        <v>F89189</v>
      </c>
      <c r="N199" s="25">
        <f t="shared" si="3"/>
        <v>1</v>
      </c>
    </row>
    <row r="200" spans="1:14" x14ac:dyDescent="0.55000000000000004">
      <c r="A200" s="23"/>
      <c r="B200" s="30"/>
      <c r="E200" s="29"/>
      <c r="J200" s="24"/>
      <c r="K200" s="24"/>
      <c r="M200" s="25" t="str">
        <f>IFERROR(INDEX(Stock!B:F,MATCH(ROW(M197),Stock!G:G,0),2),"")</f>
        <v>F89191</v>
      </c>
      <c r="N200" s="25">
        <f t="shared" si="3"/>
        <v>1</v>
      </c>
    </row>
    <row r="201" spans="1:14" x14ac:dyDescent="0.55000000000000004">
      <c r="A201" s="23"/>
      <c r="B201" s="30"/>
      <c r="E201" s="29"/>
      <c r="J201" s="24"/>
      <c r="K201" s="24"/>
      <c r="M201" s="25" t="str">
        <f>IFERROR(INDEX(Stock!B:F,MATCH(ROW(M198),Stock!G:G,0),2),"")</f>
        <v>F89194</v>
      </c>
      <c r="N201" s="25">
        <f t="shared" si="3"/>
        <v>1</v>
      </c>
    </row>
    <row r="202" spans="1:14" x14ac:dyDescent="0.55000000000000004">
      <c r="A202" s="23"/>
      <c r="B202" s="30"/>
      <c r="E202" s="29"/>
      <c r="J202" s="24"/>
      <c r="K202" s="24"/>
      <c r="M202" s="25" t="str">
        <f>IFERROR(INDEX(Stock!B:F,MATCH(ROW(M199),Stock!G:G,0),2),"")</f>
        <v>F89195</v>
      </c>
      <c r="N202" s="25">
        <f t="shared" si="3"/>
        <v>1</v>
      </c>
    </row>
    <row r="203" spans="1:14" x14ac:dyDescent="0.55000000000000004">
      <c r="A203" s="23"/>
      <c r="B203" s="30"/>
      <c r="E203" s="29"/>
      <c r="J203" s="24"/>
      <c r="K203" s="24"/>
      <c r="M203" s="25" t="str">
        <f>IFERROR(INDEX(Stock!B:F,MATCH(ROW(M200),Stock!G:G,0),2),"")</f>
        <v>F89196</v>
      </c>
      <c r="N203" s="25">
        <f t="shared" si="3"/>
        <v>1</v>
      </c>
    </row>
    <row r="204" spans="1:14" x14ac:dyDescent="0.55000000000000004">
      <c r="A204" s="23"/>
      <c r="B204" s="30"/>
      <c r="E204" s="29"/>
      <c r="J204" s="24"/>
      <c r="K204" s="24"/>
      <c r="M204" s="25" t="str">
        <f>IFERROR(INDEX(Stock!B:F,MATCH(ROW(M201),Stock!G:G,0),2),"")</f>
        <v>F89418</v>
      </c>
      <c r="N204" s="25">
        <f t="shared" si="3"/>
        <v>1</v>
      </c>
    </row>
    <row r="205" spans="1:14" x14ac:dyDescent="0.55000000000000004">
      <c r="A205" s="23"/>
      <c r="B205" s="30"/>
      <c r="E205" s="29"/>
      <c r="J205" s="24"/>
      <c r="K205" s="24"/>
      <c r="M205" s="25" t="str">
        <f>IFERROR(INDEX(Stock!B:F,MATCH(ROW(M202),Stock!G:G,0),2),"")</f>
        <v>F90593</v>
      </c>
      <c r="N205" s="25">
        <f t="shared" si="3"/>
        <v>1</v>
      </c>
    </row>
    <row r="206" spans="1:14" x14ac:dyDescent="0.55000000000000004">
      <c r="A206" s="23"/>
      <c r="B206" s="30"/>
      <c r="E206" s="29"/>
      <c r="J206" s="24"/>
      <c r="K206" s="24"/>
      <c r="M206" s="25" t="str">
        <f>IFERROR(INDEX(Stock!B:F,MATCH(ROW(M203),Stock!G:G,0),2),"")</f>
        <v>F90594</v>
      </c>
      <c r="N206" s="25">
        <f t="shared" si="3"/>
        <v>1</v>
      </c>
    </row>
    <row r="207" spans="1:14" x14ac:dyDescent="0.55000000000000004">
      <c r="A207" s="23"/>
      <c r="B207" s="30"/>
      <c r="E207" s="29"/>
      <c r="J207" s="24"/>
      <c r="K207" s="24"/>
      <c r="M207" s="25" t="str">
        <f>IFERROR(INDEX(Stock!B:F,MATCH(ROW(M204),Stock!G:G,0),2),"")</f>
        <v>F90595</v>
      </c>
      <c r="N207" s="25">
        <f t="shared" si="3"/>
        <v>1</v>
      </c>
    </row>
    <row r="208" spans="1:14" x14ac:dyDescent="0.55000000000000004">
      <c r="A208" s="23"/>
      <c r="B208" s="30"/>
      <c r="E208" s="29"/>
      <c r="J208" s="24"/>
      <c r="K208" s="24"/>
      <c r="M208" s="25" t="str">
        <f>IFERROR(INDEX(Stock!B:F,MATCH(ROW(M205),Stock!G:G,0),2),"")</f>
        <v>F90596</v>
      </c>
      <c r="N208" s="25">
        <f t="shared" si="3"/>
        <v>1</v>
      </c>
    </row>
    <row r="209" spans="1:14" x14ac:dyDescent="0.55000000000000004">
      <c r="A209" s="23"/>
      <c r="B209" s="30"/>
      <c r="E209" s="29"/>
      <c r="J209" s="24"/>
      <c r="K209" s="24"/>
      <c r="M209" s="25" t="str">
        <f>IFERROR(INDEX(Stock!B:F,MATCH(ROW(M206),Stock!G:G,0),2),"")</f>
        <v>F90598</v>
      </c>
      <c r="N209" s="25">
        <f t="shared" si="3"/>
        <v>1</v>
      </c>
    </row>
    <row r="210" spans="1:14" x14ac:dyDescent="0.55000000000000004">
      <c r="A210" s="23"/>
      <c r="B210" s="30"/>
      <c r="E210" s="29"/>
      <c r="J210" s="24"/>
      <c r="K210" s="24"/>
      <c r="M210" s="25" t="str">
        <f>IFERROR(INDEX(Stock!B:F,MATCH(ROW(M207),Stock!G:G,0),2),"")</f>
        <v>F90599</v>
      </c>
      <c r="N210" s="25">
        <f t="shared" si="3"/>
        <v>1</v>
      </c>
    </row>
    <row r="211" spans="1:14" x14ac:dyDescent="0.55000000000000004">
      <c r="A211" s="23"/>
      <c r="B211" s="30"/>
      <c r="E211" s="29"/>
      <c r="J211" s="24"/>
      <c r="K211" s="24"/>
      <c r="M211" s="25" t="str">
        <f>IFERROR(INDEX(Stock!B:F,MATCH(ROW(M208),Stock!G:G,0),2),"")</f>
        <v>F90600</v>
      </c>
      <c r="N211" s="25">
        <f t="shared" si="3"/>
        <v>1</v>
      </c>
    </row>
    <row r="212" spans="1:14" x14ac:dyDescent="0.55000000000000004">
      <c r="A212" s="23"/>
      <c r="B212" s="30"/>
      <c r="E212" s="29"/>
      <c r="J212" s="24"/>
      <c r="K212" s="24"/>
      <c r="M212" s="25" t="str">
        <f>IFERROR(INDEX(Stock!B:F,MATCH(ROW(M209),Stock!G:G,0),2),"")</f>
        <v>F90628</v>
      </c>
      <c r="N212" s="25">
        <f t="shared" si="3"/>
        <v>1</v>
      </c>
    </row>
    <row r="213" spans="1:14" x14ac:dyDescent="0.55000000000000004">
      <c r="A213" s="23"/>
      <c r="B213" s="30"/>
      <c r="E213" s="29"/>
      <c r="J213" s="24"/>
      <c r="K213" s="24"/>
      <c r="M213" s="25" t="str">
        <f>IFERROR(INDEX(Stock!B:F,MATCH(ROW(M210),Stock!G:G,0),2),"")</f>
        <v>F90903</v>
      </c>
      <c r="N213" s="25">
        <f t="shared" si="3"/>
        <v>1</v>
      </c>
    </row>
    <row r="214" spans="1:14" x14ac:dyDescent="0.55000000000000004">
      <c r="A214" s="23"/>
      <c r="B214" s="30"/>
      <c r="E214" s="29"/>
      <c r="J214" s="24"/>
      <c r="K214" s="24"/>
      <c r="M214" s="25" t="str">
        <f>IFERROR(INDEX(Stock!B:F,MATCH(ROW(M211),Stock!G:G,0),2),"")</f>
        <v>F90904</v>
      </c>
      <c r="N214" s="25">
        <f t="shared" si="3"/>
        <v>1</v>
      </c>
    </row>
    <row r="215" spans="1:14" x14ac:dyDescent="0.55000000000000004">
      <c r="A215" s="23"/>
      <c r="B215" s="30"/>
      <c r="E215" s="29"/>
      <c r="J215" s="24"/>
      <c r="K215" s="24"/>
      <c r="M215" s="25" t="str">
        <f>IFERROR(INDEX(Stock!B:F,MATCH(ROW(M212),Stock!G:G,0),2),"")</f>
        <v>F91518</v>
      </c>
      <c r="N215" s="25">
        <f t="shared" si="3"/>
        <v>1</v>
      </c>
    </row>
    <row r="216" spans="1:14" x14ac:dyDescent="0.55000000000000004">
      <c r="A216" s="23"/>
      <c r="B216" s="30"/>
      <c r="E216" s="29"/>
      <c r="J216" s="24"/>
      <c r="K216" s="24"/>
      <c r="M216" s="25" t="str">
        <f>IFERROR(INDEX(Stock!B:F,MATCH(ROW(M213),Stock!G:G,0),2),"")</f>
        <v>F91578</v>
      </c>
      <c r="N216" s="25">
        <f t="shared" si="3"/>
        <v>1</v>
      </c>
    </row>
    <row r="217" spans="1:14" x14ac:dyDescent="0.55000000000000004">
      <c r="A217" s="23"/>
      <c r="B217" s="30"/>
      <c r="E217" s="29"/>
      <c r="J217" s="24"/>
      <c r="K217" s="24"/>
      <c r="M217" s="25" t="str">
        <f>IFERROR(INDEX(Stock!B:F,MATCH(ROW(M214),Stock!G:G,0),2),"")</f>
        <v>F91579</v>
      </c>
      <c r="N217" s="25">
        <f t="shared" si="3"/>
        <v>1</v>
      </c>
    </row>
    <row r="218" spans="1:14" x14ac:dyDescent="0.55000000000000004">
      <c r="A218" s="23"/>
      <c r="B218" s="30"/>
      <c r="E218" s="29"/>
      <c r="J218" s="24"/>
      <c r="K218" s="24"/>
      <c r="M218" s="25" t="str">
        <f>IFERROR(INDEX(Stock!B:F,MATCH(ROW(M215),Stock!G:G,0),2),"")</f>
        <v>F91830</v>
      </c>
      <c r="N218" s="25">
        <f t="shared" si="3"/>
        <v>1</v>
      </c>
    </row>
    <row r="219" spans="1:14" x14ac:dyDescent="0.55000000000000004">
      <c r="A219" s="23"/>
      <c r="B219" s="30"/>
      <c r="E219" s="29"/>
      <c r="J219" s="24"/>
      <c r="K219" s="24"/>
      <c r="M219" s="25" t="str">
        <f>IFERROR(INDEX(Stock!B:F,MATCH(ROW(M216),Stock!G:G,0),2),"")</f>
        <v>F91831</v>
      </c>
      <c r="N219" s="25">
        <f t="shared" si="3"/>
        <v>1</v>
      </c>
    </row>
    <row r="220" spans="1:14" x14ac:dyDescent="0.55000000000000004">
      <c r="A220" s="23"/>
      <c r="B220" s="30"/>
      <c r="E220" s="29"/>
      <c r="J220" s="24"/>
      <c r="K220" s="24"/>
      <c r="M220" s="25" t="str">
        <f>IFERROR(INDEX(Stock!B:F,MATCH(ROW(M217),Stock!G:G,0),2),"")</f>
        <v>F91832</v>
      </c>
      <c r="N220" s="25">
        <f t="shared" si="3"/>
        <v>1</v>
      </c>
    </row>
    <row r="221" spans="1:14" x14ac:dyDescent="0.55000000000000004">
      <c r="A221" s="23"/>
      <c r="B221" s="30"/>
      <c r="E221" s="29"/>
      <c r="J221" s="24"/>
      <c r="K221" s="24"/>
      <c r="M221" s="25" t="str">
        <f>IFERROR(INDEX(Stock!B:F,MATCH(ROW(M218),Stock!G:G,0),2),"")</f>
        <v>F92414</v>
      </c>
      <c r="N221" s="25">
        <f t="shared" si="3"/>
        <v>1</v>
      </c>
    </row>
    <row r="222" spans="1:14" x14ac:dyDescent="0.55000000000000004">
      <c r="A222" s="23"/>
      <c r="B222" s="30"/>
      <c r="E222" s="29"/>
      <c r="J222" s="24"/>
      <c r="K222" s="24"/>
      <c r="M222" s="25" t="str">
        <f>IFERROR(INDEX(Stock!B:F,MATCH(ROW(M219),Stock!G:G,0),2),"")</f>
        <v>F92628</v>
      </c>
      <c r="N222" s="25">
        <f t="shared" si="3"/>
        <v>1</v>
      </c>
    </row>
    <row r="223" spans="1:14" x14ac:dyDescent="0.55000000000000004">
      <c r="A223" s="23"/>
      <c r="B223" s="30"/>
      <c r="E223" s="29"/>
      <c r="J223" s="24"/>
      <c r="K223" s="24"/>
      <c r="M223" s="25" t="str">
        <f>IFERROR(INDEX(Stock!B:F,MATCH(ROW(M220),Stock!G:G,0),2),"")</f>
        <v>F92630</v>
      </c>
      <c r="N223" s="25">
        <f t="shared" si="3"/>
        <v>1</v>
      </c>
    </row>
    <row r="224" spans="1:14" x14ac:dyDescent="0.55000000000000004">
      <c r="A224" s="23"/>
      <c r="B224" s="30"/>
      <c r="E224" s="29"/>
      <c r="J224" s="24"/>
      <c r="K224" s="24"/>
      <c r="M224" s="25" t="str">
        <f>IFERROR(INDEX(Stock!B:F,MATCH(ROW(M221),Stock!G:G,0),2),"")</f>
        <v>F92694</v>
      </c>
      <c r="N224" s="25">
        <f t="shared" si="3"/>
        <v>1</v>
      </c>
    </row>
    <row r="225" spans="1:14" x14ac:dyDescent="0.55000000000000004">
      <c r="A225" s="23"/>
      <c r="B225" s="30"/>
      <c r="E225" s="29"/>
      <c r="J225" s="24"/>
      <c r="K225" s="24"/>
      <c r="M225" s="25" t="str">
        <f>IFERROR(INDEX(Stock!B:F,MATCH(ROW(M222),Stock!G:G,0),2),"")</f>
        <v>F93068</v>
      </c>
      <c r="N225" s="25">
        <f t="shared" si="3"/>
        <v>1</v>
      </c>
    </row>
    <row r="226" spans="1:14" x14ac:dyDescent="0.55000000000000004">
      <c r="A226" s="23"/>
      <c r="B226" s="30"/>
      <c r="E226" s="29"/>
      <c r="J226" s="24"/>
      <c r="K226" s="24"/>
      <c r="M226" s="25" t="str">
        <f>IFERROR(INDEX(Stock!B:F,MATCH(ROW(M223),Stock!G:G,0),2),"")</f>
        <v>F93069</v>
      </c>
      <c r="N226" s="25">
        <f t="shared" si="3"/>
        <v>1</v>
      </c>
    </row>
    <row r="227" spans="1:14" x14ac:dyDescent="0.55000000000000004">
      <c r="A227" s="23"/>
      <c r="B227" s="30"/>
      <c r="E227" s="29"/>
      <c r="J227" s="24"/>
      <c r="K227" s="24"/>
      <c r="M227" s="25" t="str">
        <f>IFERROR(INDEX(Stock!B:F,MATCH(ROW(M224),Stock!G:G,0),2),"")</f>
        <v>F93070</v>
      </c>
      <c r="N227" s="25">
        <f t="shared" si="3"/>
        <v>1</v>
      </c>
    </row>
    <row r="228" spans="1:14" x14ac:dyDescent="0.55000000000000004">
      <c r="A228" s="23"/>
      <c r="B228" s="30"/>
      <c r="E228" s="29"/>
      <c r="J228" s="24"/>
      <c r="K228" s="24"/>
      <c r="M228" s="25" t="str">
        <f>IFERROR(INDEX(Stock!B:F,MATCH(ROW(M225),Stock!G:G,0),2),"")</f>
        <v>F93071</v>
      </c>
      <c r="N228" s="25">
        <f t="shared" si="3"/>
        <v>1</v>
      </c>
    </row>
    <row r="229" spans="1:14" x14ac:dyDescent="0.55000000000000004">
      <c r="A229" s="23"/>
      <c r="B229" s="30"/>
      <c r="E229" s="29"/>
      <c r="J229" s="24"/>
      <c r="K229" s="24"/>
      <c r="M229" s="25" t="str">
        <f>IFERROR(INDEX(Stock!B:F,MATCH(ROW(M226),Stock!G:G,0),2),"")</f>
        <v>F93073</v>
      </c>
      <c r="N229" s="25">
        <f t="shared" si="3"/>
        <v>1</v>
      </c>
    </row>
    <row r="230" spans="1:14" x14ac:dyDescent="0.55000000000000004">
      <c r="A230" s="23"/>
      <c r="B230" s="30"/>
      <c r="E230" s="29"/>
      <c r="J230" s="24"/>
      <c r="K230" s="24"/>
      <c r="M230" s="25" t="str">
        <f>IFERROR(INDEX(Stock!B:F,MATCH(ROW(M227),Stock!G:G,0),2),"")</f>
        <v>F93074</v>
      </c>
      <c r="N230" s="25">
        <f t="shared" si="3"/>
        <v>1</v>
      </c>
    </row>
    <row r="231" spans="1:14" x14ac:dyDescent="0.55000000000000004">
      <c r="A231" s="23"/>
      <c r="B231" s="30"/>
      <c r="E231" s="29"/>
      <c r="M231" s="25" t="str">
        <f>IFERROR(INDEX(Stock!B:F,MATCH(ROW(M228),Stock!G:G,0),2),"")</f>
        <v>F93075</v>
      </c>
      <c r="N231" s="25">
        <f t="shared" si="3"/>
        <v>1</v>
      </c>
    </row>
    <row r="232" spans="1:14" x14ac:dyDescent="0.55000000000000004">
      <c r="A232" s="23"/>
      <c r="B232" s="30"/>
      <c r="E232" s="29"/>
      <c r="M232" s="25" t="str">
        <f>IFERROR(INDEX(Stock!B:F,MATCH(ROW(M229),Stock!G:G,0),2),"")</f>
        <v>F93076</v>
      </c>
      <c r="N232" s="25">
        <f t="shared" si="3"/>
        <v>1</v>
      </c>
    </row>
    <row r="233" spans="1:14" x14ac:dyDescent="0.55000000000000004">
      <c r="A233" s="23"/>
      <c r="B233" s="30"/>
      <c r="E233" s="29"/>
      <c r="M233" s="25" t="str">
        <f>IFERROR(INDEX(Stock!B:F,MATCH(ROW(M230),Stock!G:G,0),2),"")</f>
        <v>F93077</v>
      </c>
      <c r="N233" s="25">
        <f t="shared" si="3"/>
        <v>1</v>
      </c>
    </row>
    <row r="234" spans="1:14" x14ac:dyDescent="0.55000000000000004">
      <c r="A234" s="23"/>
      <c r="B234" s="30"/>
      <c r="E234" s="29"/>
      <c r="M234" s="25" t="str">
        <f>IFERROR(INDEX(Stock!B:F,MATCH(ROW(M231),Stock!G:G,0),2),"")</f>
        <v>F93187</v>
      </c>
      <c r="N234" s="25">
        <f t="shared" si="3"/>
        <v>1</v>
      </c>
    </row>
    <row r="235" spans="1:14" x14ac:dyDescent="0.55000000000000004">
      <c r="A235" s="23"/>
      <c r="B235" s="30"/>
      <c r="E235" s="29"/>
      <c r="M235" s="25" t="str">
        <f>IFERROR(INDEX(Stock!B:F,MATCH(ROW(M232),Stock!G:G,0),2),"")</f>
        <v>F93188</v>
      </c>
      <c r="N235" s="25">
        <f t="shared" si="3"/>
        <v>1</v>
      </c>
    </row>
    <row r="236" spans="1:14" x14ac:dyDescent="0.55000000000000004">
      <c r="A236" s="23"/>
      <c r="B236" s="30"/>
      <c r="E236" s="29"/>
      <c r="M236" s="25" t="str">
        <f>IFERROR(INDEX(Stock!B:F,MATCH(ROW(M233),Stock!G:G,0),2),"")</f>
        <v>F93189</v>
      </c>
      <c r="N236" s="25">
        <f t="shared" si="3"/>
        <v>1</v>
      </c>
    </row>
    <row r="237" spans="1:14" x14ac:dyDescent="0.55000000000000004">
      <c r="A237" s="23"/>
      <c r="B237" s="30"/>
      <c r="E237" s="29"/>
      <c r="M237" s="25" t="str">
        <f>IFERROR(INDEX(Stock!B:F,MATCH(ROW(M234),Stock!G:G,0),2),"")</f>
        <v>F93391</v>
      </c>
      <c r="N237" s="25">
        <f t="shared" si="3"/>
        <v>1</v>
      </c>
    </row>
    <row r="238" spans="1:14" x14ac:dyDescent="0.55000000000000004">
      <c r="A238" s="23"/>
      <c r="B238" s="30"/>
      <c r="E238" s="29"/>
      <c r="M238" s="25" t="str">
        <f>IFERROR(INDEX(Stock!B:F,MATCH(ROW(M235),Stock!G:G,0),2),"")</f>
        <v>F93392</v>
      </c>
      <c r="N238" s="25">
        <f t="shared" si="3"/>
        <v>1</v>
      </c>
    </row>
    <row r="239" spans="1:14" x14ac:dyDescent="0.55000000000000004">
      <c r="A239" s="23"/>
      <c r="B239" s="30"/>
      <c r="E239" s="29"/>
      <c r="M239" s="25" t="str">
        <f>IFERROR(INDEX(Stock!B:F,MATCH(ROW(M236),Stock!G:G,0),2),"")</f>
        <v>F93393</v>
      </c>
      <c r="N239" s="25">
        <f t="shared" si="3"/>
        <v>1</v>
      </c>
    </row>
    <row r="240" spans="1:14" x14ac:dyDescent="0.55000000000000004">
      <c r="A240" s="23"/>
      <c r="B240" s="30"/>
      <c r="E240" s="29"/>
      <c r="M240" s="25" t="str">
        <f>IFERROR(INDEX(Stock!B:F,MATCH(ROW(M237),Stock!G:G,0),2),"")</f>
        <v>F93394</v>
      </c>
      <c r="N240" s="25">
        <f t="shared" si="3"/>
        <v>1</v>
      </c>
    </row>
    <row r="241" spans="1:14" x14ac:dyDescent="0.55000000000000004">
      <c r="A241" s="23"/>
      <c r="B241" s="30"/>
      <c r="E241" s="29"/>
      <c r="M241" s="25" t="str">
        <f>IFERROR(INDEX(Stock!B:F,MATCH(ROW(M238),Stock!G:G,0),2),"")</f>
        <v>F93732</v>
      </c>
      <c r="N241" s="25">
        <f t="shared" si="3"/>
        <v>1</v>
      </c>
    </row>
    <row r="242" spans="1:14" x14ac:dyDescent="0.55000000000000004">
      <c r="A242" s="23"/>
      <c r="B242" s="30"/>
      <c r="E242" s="29"/>
      <c r="M242" s="25" t="str">
        <f>IFERROR(INDEX(Stock!B:F,MATCH(ROW(M239),Stock!G:G,0),2),"")</f>
        <v>F93733</v>
      </c>
      <c r="N242" s="25">
        <f t="shared" si="3"/>
        <v>1</v>
      </c>
    </row>
    <row r="243" spans="1:14" x14ac:dyDescent="0.55000000000000004">
      <c r="A243" s="23"/>
      <c r="B243" s="30"/>
      <c r="E243" s="29"/>
      <c r="M243" s="25" t="str">
        <f>IFERROR(INDEX(Stock!B:F,MATCH(ROW(M240),Stock!G:G,0),2),"")</f>
        <v>F93735</v>
      </c>
      <c r="N243" s="25">
        <f t="shared" si="3"/>
        <v>1</v>
      </c>
    </row>
    <row r="244" spans="1:14" x14ac:dyDescent="0.55000000000000004">
      <c r="A244" s="23"/>
      <c r="B244" s="30"/>
      <c r="E244" s="29"/>
      <c r="M244" s="25" t="str">
        <f>IFERROR(INDEX(Stock!B:F,MATCH(ROW(M241),Stock!G:G,0),2),"")</f>
        <v>F94355</v>
      </c>
      <c r="N244" s="25">
        <f t="shared" si="3"/>
        <v>1</v>
      </c>
    </row>
    <row r="245" spans="1:14" x14ac:dyDescent="0.55000000000000004">
      <c r="A245" s="23"/>
      <c r="B245" s="30"/>
      <c r="E245" s="29"/>
      <c r="M245" s="25" t="str">
        <f>IFERROR(INDEX(Stock!B:F,MATCH(ROW(M242),Stock!G:G,0),2),"")</f>
        <v>F94358</v>
      </c>
      <c r="N245" s="25">
        <f t="shared" si="3"/>
        <v>1</v>
      </c>
    </row>
    <row r="246" spans="1:14" x14ac:dyDescent="0.55000000000000004">
      <c r="A246" s="23"/>
      <c r="B246" s="30"/>
      <c r="E246" s="29"/>
      <c r="M246" s="25" t="str">
        <f>IFERROR(INDEX(Stock!B:F,MATCH(ROW(M243),Stock!G:G,0),2),"")</f>
        <v>F95234</v>
      </c>
      <c r="N246" s="25">
        <f t="shared" si="3"/>
        <v>1</v>
      </c>
    </row>
    <row r="247" spans="1:14" x14ac:dyDescent="0.55000000000000004">
      <c r="A247" s="23"/>
      <c r="B247" s="30"/>
      <c r="E247" s="29"/>
      <c r="M247" s="25" t="str">
        <f>IFERROR(INDEX(Stock!B:F,MATCH(ROW(M244),Stock!G:G,0),2),"")</f>
        <v>F95496</v>
      </c>
      <c r="N247" s="25">
        <f t="shared" si="3"/>
        <v>1</v>
      </c>
    </row>
    <row r="248" spans="1:14" x14ac:dyDescent="0.55000000000000004">
      <c r="A248" s="23"/>
      <c r="B248" s="30"/>
      <c r="E248" s="29"/>
      <c r="M248" s="25" t="str">
        <f>IFERROR(INDEX(Stock!B:F,MATCH(ROW(M245),Stock!G:G,0),2),"")</f>
        <v>F95553</v>
      </c>
      <c r="N248" s="25">
        <f t="shared" si="3"/>
        <v>1</v>
      </c>
    </row>
    <row r="249" spans="1:14" x14ac:dyDescent="0.55000000000000004">
      <c r="A249" s="23"/>
      <c r="B249" s="30"/>
      <c r="E249" s="29"/>
      <c r="M249" s="25" t="str">
        <f>IFERROR(INDEX(Stock!B:F,MATCH(ROW(M246),Stock!G:G,0),2),"")</f>
        <v>F95857</v>
      </c>
      <c r="N249" s="25">
        <f t="shared" si="3"/>
        <v>1</v>
      </c>
    </row>
    <row r="250" spans="1:14" x14ac:dyDescent="0.55000000000000004">
      <c r="A250" s="23"/>
      <c r="B250" s="30"/>
      <c r="E250" s="29"/>
      <c r="M250" s="25" t="str">
        <f>IFERROR(INDEX(Stock!B:F,MATCH(ROW(M247),Stock!G:G,0),2),"")</f>
        <v>F96590</v>
      </c>
      <c r="N250" s="25">
        <f t="shared" si="3"/>
        <v>1</v>
      </c>
    </row>
    <row r="251" spans="1:14" x14ac:dyDescent="0.55000000000000004">
      <c r="A251" s="23"/>
      <c r="B251" s="30"/>
      <c r="E251" s="29"/>
      <c r="M251" s="25" t="str">
        <f>IFERROR(INDEX(Stock!B:F,MATCH(ROW(M248),Stock!G:G,0),2),"")</f>
        <v>F96640</v>
      </c>
      <c r="N251" s="25">
        <f t="shared" si="3"/>
        <v>1</v>
      </c>
    </row>
    <row r="252" spans="1:14" x14ac:dyDescent="0.55000000000000004">
      <c r="A252" s="23"/>
      <c r="B252" s="30"/>
      <c r="E252" s="29"/>
      <c r="M252" s="25" t="str">
        <f>IFERROR(INDEX(Stock!B:F,MATCH(ROW(M249),Stock!G:G,0),2),"")</f>
        <v>F96641</v>
      </c>
      <c r="N252" s="25">
        <f t="shared" si="3"/>
        <v>1</v>
      </c>
    </row>
    <row r="253" spans="1:14" x14ac:dyDescent="0.55000000000000004">
      <c r="A253" s="23"/>
      <c r="B253" s="30"/>
      <c r="E253" s="29"/>
      <c r="M253" s="25" t="str">
        <f>IFERROR(INDEX(Stock!B:F,MATCH(ROW(M250),Stock!G:G,0),2),"")</f>
        <v>F96642</v>
      </c>
      <c r="N253" s="25">
        <f t="shared" si="3"/>
        <v>1</v>
      </c>
    </row>
    <row r="254" spans="1:14" x14ac:dyDescent="0.55000000000000004">
      <c r="A254" s="23"/>
      <c r="B254" s="30"/>
      <c r="E254" s="29"/>
      <c r="M254" s="25" t="str">
        <f>IFERROR(INDEX(Stock!B:F,MATCH(ROW(M251),Stock!G:G,0),2),"")</f>
        <v>F96643</v>
      </c>
      <c r="N254" s="25">
        <f t="shared" si="3"/>
        <v>1</v>
      </c>
    </row>
    <row r="255" spans="1:14" x14ac:dyDescent="0.55000000000000004">
      <c r="A255" s="23"/>
      <c r="B255" s="30"/>
      <c r="E255" s="29"/>
      <c r="M255" s="25" t="str">
        <f>IFERROR(INDEX(Stock!B:F,MATCH(ROW(M252),Stock!G:G,0),2),"")</f>
        <v>F96644</v>
      </c>
      <c r="N255" s="25">
        <f t="shared" si="3"/>
        <v>1</v>
      </c>
    </row>
    <row r="256" spans="1:14" x14ac:dyDescent="0.55000000000000004">
      <c r="A256" s="23"/>
      <c r="B256" s="30"/>
      <c r="E256" s="29"/>
      <c r="M256" s="25" t="str">
        <f>IFERROR(INDEX(Stock!B:F,MATCH(ROW(M253),Stock!G:G,0),2),"")</f>
        <v>F96989</v>
      </c>
      <c r="N256" s="25">
        <f t="shared" si="3"/>
        <v>1</v>
      </c>
    </row>
    <row r="257" spans="1:14" x14ac:dyDescent="0.55000000000000004">
      <c r="A257" s="23"/>
      <c r="B257" s="30"/>
      <c r="E257" s="29"/>
      <c r="M257" s="25" t="str">
        <f>IFERROR(INDEX(Stock!B:F,MATCH(ROW(M254),Stock!G:G,0),2),"")</f>
        <v>F97412</v>
      </c>
      <c r="N257" s="25">
        <f t="shared" si="3"/>
        <v>1</v>
      </c>
    </row>
    <row r="258" spans="1:14" x14ac:dyDescent="0.55000000000000004">
      <c r="A258" s="23"/>
      <c r="B258" s="30"/>
      <c r="E258" s="29"/>
      <c r="M258" s="25" t="str">
        <f>IFERROR(INDEX(Stock!B:F,MATCH(ROW(M255),Stock!G:G,0),2),"")</f>
        <v>F97872</v>
      </c>
      <c r="N258" s="25">
        <f t="shared" si="3"/>
        <v>1</v>
      </c>
    </row>
    <row r="259" spans="1:14" x14ac:dyDescent="0.55000000000000004">
      <c r="A259" s="23"/>
      <c r="B259" s="30"/>
      <c r="E259" s="29"/>
      <c r="M259" s="25" t="str">
        <f>IFERROR(INDEX(Stock!B:F,MATCH(ROW(M256),Stock!G:G,0),2),"")</f>
        <v>F98052</v>
      </c>
      <c r="N259" s="25">
        <f t="shared" si="3"/>
        <v>1</v>
      </c>
    </row>
    <row r="260" spans="1:14" x14ac:dyDescent="0.55000000000000004">
      <c r="A260" s="23"/>
      <c r="B260" s="30"/>
      <c r="E260" s="29"/>
      <c r="M260" s="25" t="str">
        <f>IFERROR(INDEX(Stock!B:F,MATCH(ROW(M257),Stock!G:G,0),2),"")</f>
        <v>F98057</v>
      </c>
      <c r="N260" s="25">
        <f t="shared" si="3"/>
        <v>1</v>
      </c>
    </row>
    <row r="261" spans="1:14" x14ac:dyDescent="0.55000000000000004">
      <c r="A261" s="23"/>
      <c r="B261" s="30"/>
      <c r="E261" s="29"/>
      <c r="M261" s="25" t="str">
        <f>IFERROR(INDEX(Stock!B:F,MATCH(ROW(M258),Stock!G:G,0),2),"")</f>
        <v>F98555</v>
      </c>
      <c r="N261" s="25">
        <f t="shared" ref="N261:N324" si="4">IF(M261&lt;&gt;"",1,"")</f>
        <v>1</v>
      </c>
    </row>
    <row r="262" spans="1:14" x14ac:dyDescent="0.55000000000000004">
      <c r="A262" s="23"/>
      <c r="B262" s="30"/>
      <c r="E262" s="29"/>
      <c r="M262" s="25" t="str">
        <f>IFERROR(INDEX(Stock!B:F,MATCH(ROW(M259),Stock!G:G,0),2),"")</f>
        <v>F99251</v>
      </c>
      <c r="N262" s="25">
        <f t="shared" si="4"/>
        <v>1</v>
      </c>
    </row>
    <row r="263" spans="1:14" x14ac:dyDescent="0.55000000000000004">
      <c r="A263" s="23"/>
      <c r="B263" s="30"/>
      <c r="E263" s="29"/>
      <c r="M263" s="25" t="str">
        <f>IFERROR(INDEX(Stock!B:F,MATCH(ROW(M260),Stock!G:G,0),2),"")</f>
        <v>F99282</v>
      </c>
      <c r="N263" s="25">
        <f t="shared" si="4"/>
        <v>1</v>
      </c>
    </row>
    <row r="264" spans="1:14" x14ac:dyDescent="0.55000000000000004">
      <c r="A264" s="23"/>
      <c r="B264" s="30"/>
      <c r="E264" s="29"/>
      <c r="M264" s="25" t="str">
        <f>IFERROR(INDEX(Stock!B:F,MATCH(ROW(M261),Stock!G:G,0),2),"")</f>
        <v>F99283</v>
      </c>
      <c r="N264" s="25">
        <f t="shared" si="4"/>
        <v>1</v>
      </c>
    </row>
    <row r="265" spans="1:14" x14ac:dyDescent="0.55000000000000004">
      <c r="A265" s="23"/>
      <c r="B265" s="30"/>
      <c r="E265" s="29"/>
      <c r="M265" s="25" t="str">
        <f>IFERROR(INDEX(Stock!B:F,MATCH(ROW(M262),Stock!G:G,0),2),"")</f>
        <v>F99730</v>
      </c>
      <c r="N265" s="25">
        <f t="shared" si="4"/>
        <v>1</v>
      </c>
    </row>
    <row r="266" spans="1:14" x14ac:dyDescent="0.55000000000000004">
      <c r="A266" s="23"/>
      <c r="B266" s="30"/>
      <c r="E266" s="29"/>
      <c r="M266" s="25" t="str">
        <f>IFERROR(INDEX(Stock!B:F,MATCH(ROW(M263),Stock!G:G,0),2),"")</f>
        <v>G00171</v>
      </c>
      <c r="N266" s="25">
        <f t="shared" si="4"/>
        <v>1</v>
      </c>
    </row>
    <row r="267" spans="1:14" x14ac:dyDescent="0.55000000000000004">
      <c r="A267" s="23"/>
      <c r="B267" s="30"/>
      <c r="E267" s="29"/>
      <c r="M267" s="25" t="str">
        <f>IFERROR(INDEX(Stock!B:F,MATCH(ROW(M264),Stock!G:G,0),2),"")</f>
        <v>G00172</v>
      </c>
      <c r="N267" s="25">
        <f t="shared" si="4"/>
        <v>1</v>
      </c>
    </row>
    <row r="268" spans="1:14" x14ac:dyDescent="0.55000000000000004">
      <c r="A268" s="23"/>
      <c r="B268" s="30"/>
      <c r="E268" s="29"/>
      <c r="M268" s="25" t="str">
        <f>IFERROR(INDEX(Stock!B:F,MATCH(ROW(M265),Stock!G:G,0),2),"")</f>
        <v>G00226</v>
      </c>
      <c r="N268" s="25">
        <f t="shared" si="4"/>
        <v>1</v>
      </c>
    </row>
    <row r="269" spans="1:14" x14ac:dyDescent="0.55000000000000004">
      <c r="A269" s="23"/>
      <c r="B269" s="30"/>
      <c r="E269" s="29"/>
      <c r="M269" s="25" t="str">
        <f>IFERROR(INDEX(Stock!B:F,MATCH(ROW(M266),Stock!G:G,0),2),"")</f>
        <v>G00227</v>
      </c>
      <c r="N269" s="25">
        <f t="shared" si="4"/>
        <v>1</v>
      </c>
    </row>
    <row r="270" spans="1:14" x14ac:dyDescent="0.55000000000000004">
      <c r="A270" s="23"/>
      <c r="B270" s="30"/>
      <c r="E270" s="29"/>
      <c r="M270" s="25" t="str">
        <f>IFERROR(INDEX(Stock!B:F,MATCH(ROW(M267),Stock!G:G,0),2),"")</f>
        <v>G00410</v>
      </c>
      <c r="N270" s="25">
        <f t="shared" si="4"/>
        <v>1</v>
      </c>
    </row>
    <row r="271" spans="1:14" x14ac:dyDescent="0.55000000000000004">
      <c r="A271" s="23"/>
      <c r="B271" s="30"/>
      <c r="E271" s="29"/>
      <c r="M271" s="25" t="str">
        <f>IFERROR(INDEX(Stock!B:F,MATCH(ROW(M268),Stock!G:G,0),2),"")</f>
        <v>G00660</v>
      </c>
      <c r="N271" s="25">
        <f t="shared" si="4"/>
        <v>1</v>
      </c>
    </row>
    <row r="272" spans="1:14" x14ac:dyDescent="0.55000000000000004">
      <c r="A272" s="23"/>
      <c r="B272" s="30"/>
      <c r="E272" s="29"/>
      <c r="M272" s="25" t="str">
        <f>IFERROR(INDEX(Stock!B:F,MATCH(ROW(M269),Stock!G:G,0),2),"")</f>
        <v>G00661</v>
      </c>
      <c r="N272" s="25">
        <f t="shared" si="4"/>
        <v>1</v>
      </c>
    </row>
    <row r="273" spans="1:14" x14ac:dyDescent="0.55000000000000004">
      <c r="A273" s="23"/>
      <c r="B273" s="30"/>
      <c r="E273" s="29"/>
      <c r="M273" s="25" t="str">
        <f>IFERROR(INDEX(Stock!B:F,MATCH(ROW(M270),Stock!G:G,0),2),"")</f>
        <v>G00662</v>
      </c>
      <c r="N273" s="25">
        <f t="shared" si="4"/>
        <v>1</v>
      </c>
    </row>
    <row r="274" spans="1:14" x14ac:dyDescent="0.55000000000000004">
      <c r="A274" s="23"/>
      <c r="B274" s="30"/>
      <c r="E274" s="29"/>
      <c r="M274" s="25" t="str">
        <f>IFERROR(INDEX(Stock!B:F,MATCH(ROW(M271),Stock!G:G,0),2),"")</f>
        <v>G00663</v>
      </c>
      <c r="N274" s="25">
        <f t="shared" si="4"/>
        <v>1</v>
      </c>
    </row>
    <row r="275" spans="1:14" x14ac:dyDescent="0.55000000000000004">
      <c r="B275" s="29"/>
      <c r="E275" s="29"/>
      <c r="M275" s="25" t="str">
        <f>IFERROR(INDEX(Stock!B:F,MATCH(ROW(M272),Stock!G:G,0),2),"")</f>
        <v>G00664</v>
      </c>
      <c r="N275" s="25">
        <f t="shared" si="4"/>
        <v>1</v>
      </c>
    </row>
    <row r="276" spans="1:14" x14ac:dyDescent="0.55000000000000004">
      <c r="B276" s="29"/>
      <c r="E276" s="29"/>
      <c r="M276" s="25" t="str">
        <f>IFERROR(INDEX(Stock!B:F,MATCH(ROW(M273),Stock!G:G,0),2),"")</f>
        <v>G00844</v>
      </c>
      <c r="N276" s="25">
        <f t="shared" si="4"/>
        <v>1</v>
      </c>
    </row>
    <row r="277" spans="1:14" x14ac:dyDescent="0.55000000000000004">
      <c r="B277" s="29"/>
      <c r="E277" s="29"/>
      <c r="M277" s="25" t="str">
        <f>IFERROR(INDEX(Stock!B:F,MATCH(ROW(M274),Stock!G:G,0),2),"")</f>
        <v>G00846</v>
      </c>
      <c r="N277" s="25">
        <f t="shared" si="4"/>
        <v>1</v>
      </c>
    </row>
    <row r="278" spans="1:14" x14ac:dyDescent="0.55000000000000004">
      <c r="B278" s="29"/>
      <c r="E278" s="29"/>
      <c r="M278" s="25" t="str">
        <f>IFERROR(INDEX(Stock!B:F,MATCH(ROW(M275),Stock!G:G,0),2),"")</f>
        <v>G00847</v>
      </c>
      <c r="N278" s="25">
        <f t="shared" si="4"/>
        <v>1</v>
      </c>
    </row>
    <row r="279" spans="1:14" x14ac:dyDescent="0.55000000000000004">
      <c r="B279" s="29"/>
      <c r="E279" s="29"/>
      <c r="M279" s="25" t="str">
        <f>IFERROR(INDEX(Stock!B:F,MATCH(ROW(M276),Stock!G:G,0),2),"")</f>
        <v>G00848</v>
      </c>
      <c r="N279" s="25">
        <f t="shared" si="4"/>
        <v>1</v>
      </c>
    </row>
    <row r="280" spans="1:14" x14ac:dyDescent="0.55000000000000004">
      <c r="B280" s="29"/>
      <c r="E280" s="29"/>
      <c r="M280" s="25" t="str">
        <f>IFERROR(INDEX(Stock!B:F,MATCH(ROW(M277),Stock!G:G,0),2),"")</f>
        <v>G01040</v>
      </c>
      <c r="N280" s="25">
        <f t="shared" si="4"/>
        <v>1</v>
      </c>
    </row>
    <row r="281" spans="1:14" x14ac:dyDescent="0.55000000000000004">
      <c r="B281" s="29"/>
      <c r="E281" s="29"/>
      <c r="M281" s="25" t="str">
        <f>IFERROR(INDEX(Stock!B:F,MATCH(ROW(M278),Stock!G:G,0),2),"")</f>
        <v>G01041</v>
      </c>
      <c r="N281" s="25">
        <f t="shared" si="4"/>
        <v>1</v>
      </c>
    </row>
    <row r="282" spans="1:14" x14ac:dyDescent="0.55000000000000004">
      <c r="B282" s="29"/>
      <c r="E282" s="29"/>
      <c r="M282" s="25" t="str">
        <f>IFERROR(INDEX(Stock!B:F,MATCH(ROW(M279),Stock!G:G,0),2),"")</f>
        <v>G01042</v>
      </c>
      <c r="N282" s="25">
        <f t="shared" si="4"/>
        <v>1</v>
      </c>
    </row>
    <row r="283" spans="1:14" x14ac:dyDescent="0.55000000000000004">
      <c r="B283" s="29"/>
      <c r="E283" s="29"/>
      <c r="M283" s="25" t="str">
        <f>IFERROR(INDEX(Stock!B:F,MATCH(ROW(M280),Stock!G:G,0),2),"")</f>
        <v>G01043</v>
      </c>
      <c r="N283" s="25">
        <f t="shared" si="4"/>
        <v>1</v>
      </c>
    </row>
    <row r="284" spans="1:14" x14ac:dyDescent="0.55000000000000004">
      <c r="B284" s="29"/>
      <c r="E284" s="29"/>
      <c r="M284" s="25" t="str">
        <f>IFERROR(INDEX(Stock!B:F,MATCH(ROW(M281),Stock!G:G,0),2),"")</f>
        <v>G01044</v>
      </c>
      <c r="N284" s="25">
        <f t="shared" si="4"/>
        <v>1</v>
      </c>
    </row>
    <row r="285" spans="1:14" x14ac:dyDescent="0.55000000000000004">
      <c r="B285" s="29"/>
      <c r="E285" s="29"/>
      <c r="M285" s="25" t="str">
        <f>IFERROR(INDEX(Stock!B:F,MATCH(ROW(M282),Stock!G:G,0),2),"")</f>
        <v>G01068</v>
      </c>
      <c r="N285" s="25">
        <f t="shared" si="4"/>
        <v>1</v>
      </c>
    </row>
    <row r="286" spans="1:14" x14ac:dyDescent="0.55000000000000004">
      <c r="B286" s="29"/>
      <c r="E286" s="29"/>
      <c r="M286" s="25" t="str">
        <f>IFERROR(INDEX(Stock!B:F,MATCH(ROW(M283),Stock!G:G,0),2),"")</f>
        <v>G01070</v>
      </c>
      <c r="N286" s="25">
        <f t="shared" si="4"/>
        <v>1</v>
      </c>
    </row>
    <row r="287" spans="1:14" x14ac:dyDescent="0.55000000000000004">
      <c r="B287" s="29"/>
      <c r="E287" s="29"/>
      <c r="M287" s="25" t="str">
        <f>IFERROR(INDEX(Stock!B:F,MATCH(ROW(M284),Stock!G:G,0),2),"")</f>
        <v>G01071</v>
      </c>
      <c r="N287" s="25">
        <f t="shared" si="4"/>
        <v>1</v>
      </c>
    </row>
    <row r="288" spans="1:14" x14ac:dyDescent="0.55000000000000004">
      <c r="B288" s="29"/>
      <c r="E288" s="29"/>
      <c r="M288" s="25" t="str">
        <f>IFERROR(INDEX(Stock!B:F,MATCH(ROW(M285),Stock!G:G,0),2),"")</f>
        <v>G01072</v>
      </c>
      <c r="N288" s="25">
        <f t="shared" si="4"/>
        <v>1</v>
      </c>
    </row>
    <row r="289" spans="2:14" x14ac:dyDescent="0.55000000000000004">
      <c r="B289" s="29"/>
      <c r="E289" s="29"/>
      <c r="M289" s="25" t="str">
        <f>IFERROR(INDEX(Stock!B:F,MATCH(ROW(M286),Stock!G:G,0),2),"")</f>
        <v>G01757</v>
      </c>
      <c r="N289" s="25">
        <f t="shared" si="4"/>
        <v>1</v>
      </c>
    </row>
    <row r="290" spans="2:14" x14ac:dyDescent="0.55000000000000004">
      <c r="B290" s="29"/>
      <c r="E290" s="29"/>
      <c r="M290" s="25" t="str">
        <f>IFERROR(INDEX(Stock!B:F,MATCH(ROW(M287),Stock!G:G,0),2),"")</f>
        <v>G01758</v>
      </c>
      <c r="N290" s="25">
        <f t="shared" si="4"/>
        <v>1</v>
      </c>
    </row>
    <row r="291" spans="2:14" x14ac:dyDescent="0.55000000000000004">
      <c r="B291" s="29"/>
      <c r="E291" s="29"/>
      <c r="M291" s="25" t="str">
        <f>IFERROR(INDEX(Stock!B:F,MATCH(ROW(M288),Stock!G:G,0),2),"")</f>
        <v>G01759</v>
      </c>
      <c r="N291" s="25">
        <f t="shared" si="4"/>
        <v>1</v>
      </c>
    </row>
    <row r="292" spans="2:14" x14ac:dyDescent="0.55000000000000004">
      <c r="B292" s="29"/>
      <c r="E292" s="29"/>
      <c r="M292" s="25" t="str">
        <f>IFERROR(INDEX(Stock!B:F,MATCH(ROW(M289),Stock!G:G,0),2),"")</f>
        <v>G01760</v>
      </c>
      <c r="N292" s="25">
        <f t="shared" si="4"/>
        <v>1</v>
      </c>
    </row>
    <row r="293" spans="2:14" x14ac:dyDescent="0.55000000000000004">
      <c r="B293" s="29"/>
      <c r="E293" s="29"/>
      <c r="M293" s="25" t="str">
        <f>IFERROR(INDEX(Stock!B:F,MATCH(ROW(M290),Stock!G:G,0),2),"")</f>
        <v>G02378</v>
      </c>
      <c r="N293" s="25">
        <f t="shared" si="4"/>
        <v>1</v>
      </c>
    </row>
    <row r="294" spans="2:14" x14ac:dyDescent="0.55000000000000004">
      <c r="B294" s="29"/>
      <c r="E294" s="29"/>
      <c r="M294" s="25" t="str">
        <f>IFERROR(INDEX(Stock!B:F,MATCH(ROW(M291),Stock!G:G,0),2),"")</f>
        <v>G02380</v>
      </c>
      <c r="N294" s="25">
        <f t="shared" si="4"/>
        <v>1</v>
      </c>
    </row>
    <row r="295" spans="2:14" x14ac:dyDescent="0.55000000000000004">
      <c r="B295" s="29"/>
      <c r="E295" s="29"/>
      <c r="M295" s="25" t="str">
        <f>IFERROR(INDEX(Stock!B:F,MATCH(ROW(M292),Stock!G:G,0),2),"")</f>
        <v>G02381</v>
      </c>
      <c r="N295" s="25">
        <f t="shared" si="4"/>
        <v>1</v>
      </c>
    </row>
    <row r="296" spans="2:14" x14ac:dyDescent="0.55000000000000004">
      <c r="B296" s="29"/>
      <c r="E296" s="29"/>
      <c r="M296" s="25" t="str">
        <f>IFERROR(INDEX(Stock!B:F,MATCH(ROW(M293),Stock!G:G,0),2),"")</f>
        <v>G02382</v>
      </c>
      <c r="N296" s="25">
        <f t="shared" si="4"/>
        <v>1</v>
      </c>
    </row>
    <row r="297" spans="2:14" x14ac:dyDescent="0.55000000000000004">
      <c r="B297" s="29"/>
      <c r="E297" s="29"/>
      <c r="M297" s="25" t="str">
        <f>IFERROR(INDEX(Stock!B:F,MATCH(ROW(M294),Stock!G:G,0),2),"")</f>
        <v>G02449</v>
      </c>
      <c r="N297" s="25">
        <f t="shared" si="4"/>
        <v>1</v>
      </c>
    </row>
    <row r="298" spans="2:14" x14ac:dyDescent="0.55000000000000004">
      <c r="B298" s="29"/>
      <c r="E298" s="29"/>
      <c r="M298" s="25" t="str">
        <f>IFERROR(INDEX(Stock!B:F,MATCH(ROW(M295),Stock!G:G,0),2),"")</f>
        <v>G02818</v>
      </c>
      <c r="N298" s="25">
        <f t="shared" si="4"/>
        <v>1</v>
      </c>
    </row>
    <row r="299" spans="2:14" x14ac:dyDescent="0.55000000000000004">
      <c r="B299" s="29"/>
      <c r="E299" s="29"/>
      <c r="M299" s="25" t="str">
        <f>IFERROR(INDEX(Stock!B:F,MATCH(ROW(M296),Stock!G:G,0),2),"")</f>
        <v>G03010</v>
      </c>
      <c r="N299" s="25">
        <f t="shared" si="4"/>
        <v>1</v>
      </c>
    </row>
    <row r="300" spans="2:14" x14ac:dyDescent="0.55000000000000004">
      <c r="B300" s="29"/>
      <c r="E300" s="29"/>
      <c r="M300" s="25" t="str">
        <f>IFERROR(INDEX(Stock!B:F,MATCH(ROW(M297),Stock!G:G,0),2),"")</f>
        <v>G03012</v>
      </c>
      <c r="N300" s="25">
        <f t="shared" si="4"/>
        <v>1</v>
      </c>
    </row>
    <row r="301" spans="2:14" x14ac:dyDescent="0.55000000000000004">
      <c r="B301" s="29"/>
      <c r="E301" s="29"/>
      <c r="M301" s="25" t="str">
        <f>IFERROR(INDEX(Stock!B:F,MATCH(ROW(M298),Stock!G:G,0),2),"")</f>
        <v>G03472</v>
      </c>
      <c r="N301" s="25">
        <f t="shared" si="4"/>
        <v>1</v>
      </c>
    </row>
    <row r="302" spans="2:14" x14ac:dyDescent="0.55000000000000004">
      <c r="B302" s="29"/>
      <c r="E302" s="29"/>
      <c r="M302" s="25" t="str">
        <f>IFERROR(INDEX(Stock!B:F,MATCH(ROW(M299),Stock!G:G,0),2),"")</f>
        <v>G03814</v>
      </c>
      <c r="N302" s="25">
        <f t="shared" si="4"/>
        <v>1</v>
      </c>
    </row>
    <row r="303" spans="2:14" x14ac:dyDescent="0.55000000000000004">
      <c r="B303" s="29"/>
      <c r="E303" s="29"/>
      <c r="M303" s="25" t="str">
        <f>IFERROR(INDEX(Stock!B:F,MATCH(ROW(M300),Stock!G:G,0),2),"")</f>
        <v>G03815</v>
      </c>
      <c r="N303" s="25">
        <f t="shared" si="4"/>
        <v>1</v>
      </c>
    </row>
    <row r="304" spans="2:14" x14ac:dyDescent="0.55000000000000004">
      <c r="B304" s="29"/>
      <c r="E304" s="29"/>
      <c r="M304" s="25" t="str">
        <f>IFERROR(INDEX(Stock!B:F,MATCH(ROW(M301),Stock!G:G,0),2),"")</f>
        <v>G03816</v>
      </c>
      <c r="N304" s="25">
        <f t="shared" si="4"/>
        <v>1</v>
      </c>
    </row>
    <row r="305" spans="2:14" x14ac:dyDescent="0.55000000000000004">
      <c r="B305" s="29"/>
      <c r="E305" s="29"/>
      <c r="M305" s="25" t="str">
        <f>IFERROR(INDEX(Stock!B:F,MATCH(ROW(M302),Stock!G:G,0),2),"")</f>
        <v>G03817</v>
      </c>
      <c r="N305" s="25">
        <f t="shared" si="4"/>
        <v>1</v>
      </c>
    </row>
    <row r="306" spans="2:14" x14ac:dyDescent="0.55000000000000004">
      <c r="B306" s="29"/>
      <c r="E306" s="29"/>
      <c r="M306" s="25" t="str">
        <f>IFERROR(INDEX(Stock!B:F,MATCH(ROW(M303),Stock!G:G,0),2),"")</f>
        <v>G03819</v>
      </c>
      <c r="N306" s="25">
        <f t="shared" si="4"/>
        <v>1</v>
      </c>
    </row>
    <row r="307" spans="2:14" x14ac:dyDescent="0.55000000000000004">
      <c r="B307" s="29"/>
      <c r="E307" s="29"/>
      <c r="M307" s="25" t="str">
        <f>IFERROR(INDEX(Stock!B:F,MATCH(ROW(M304),Stock!G:G,0),2),"")</f>
        <v>G04087</v>
      </c>
      <c r="N307" s="25">
        <f t="shared" si="4"/>
        <v>1</v>
      </c>
    </row>
    <row r="308" spans="2:14" x14ac:dyDescent="0.55000000000000004">
      <c r="B308" s="29"/>
      <c r="E308" s="29"/>
      <c r="M308" s="25" t="str">
        <f>IFERROR(INDEX(Stock!B:F,MATCH(ROW(M305),Stock!G:G,0),2),"")</f>
        <v>G04095</v>
      </c>
      <c r="N308" s="25">
        <f t="shared" si="4"/>
        <v>1</v>
      </c>
    </row>
    <row r="309" spans="2:14" x14ac:dyDescent="0.55000000000000004">
      <c r="B309" s="29"/>
      <c r="E309" s="29"/>
      <c r="M309" s="25" t="str">
        <f>IFERROR(INDEX(Stock!B:F,MATCH(ROW(M306),Stock!G:G,0),2),"")</f>
        <v>G04097</v>
      </c>
      <c r="N309" s="25">
        <f t="shared" si="4"/>
        <v>1</v>
      </c>
    </row>
    <row r="310" spans="2:14" x14ac:dyDescent="0.55000000000000004">
      <c r="B310" s="29"/>
      <c r="E310" s="29"/>
      <c r="M310" s="25" t="str">
        <f>IFERROR(INDEX(Stock!B:F,MATCH(ROW(M307),Stock!G:G,0),2),"")</f>
        <v>G04098</v>
      </c>
      <c r="N310" s="25">
        <f t="shared" si="4"/>
        <v>1</v>
      </c>
    </row>
    <row r="311" spans="2:14" x14ac:dyDescent="0.55000000000000004">
      <c r="B311" s="29"/>
      <c r="E311" s="29"/>
      <c r="M311" s="25" t="str">
        <f>IFERROR(INDEX(Stock!B:F,MATCH(ROW(M308),Stock!G:G,0),2),"")</f>
        <v>G04102</v>
      </c>
      <c r="N311" s="25">
        <f t="shared" si="4"/>
        <v>1</v>
      </c>
    </row>
    <row r="312" spans="2:14" x14ac:dyDescent="0.55000000000000004">
      <c r="B312" s="29"/>
      <c r="E312" s="29"/>
      <c r="M312" s="25" t="str">
        <f>IFERROR(INDEX(Stock!B:F,MATCH(ROW(M309),Stock!G:G,0),2),"")</f>
        <v>G04103</v>
      </c>
      <c r="N312" s="25">
        <f t="shared" si="4"/>
        <v>1</v>
      </c>
    </row>
    <row r="313" spans="2:14" x14ac:dyDescent="0.55000000000000004">
      <c r="B313" s="29"/>
      <c r="E313" s="29"/>
      <c r="M313" s="25" t="str">
        <f>IFERROR(INDEX(Stock!B:F,MATCH(ROW(M310),Stock!G:G,0),2),"")</f>
        <v>G04104</v>
      </c>
      <c r="N313" s="25">
        <f t="shared" si="4"/>
        <v>1</v>
      </c>
    </row>
    <row r="314" spans="2:14" x14ac:dyDescent="0.55000000000000004">
      <c r="B314" s="29"/>
      <c r="E314" s="29"/>
      <c r="M314" s="25" t="str">
        <f>IFERROR(INDEX(Stock!B:F,MATCH(ROW(M311),Stock!G:G,0),2),"")</f>
        <v>G04105</v>
      </c>
      <c r="N314" s="25">
        <f t="shared" si="4"/>
        <v>1</v>
      </c>
    </row>
    <row r="315" spans="2:14" x14ac:dyDescent="0.55000000000000004">
      <c r="B315" s="29"/>
      <c r="E315" s="29"/>
      <c r="M315" s="25" t="str">
        <f>IFERROR(INDEX(Stock!B:F,MATCH(ROW(M312),Stock!G:G,0),2),"")</f>
        <v>G04106</v>
      </c>
      <c r="N315" s="25">
        <f t="shared" si="4"/>
        <v>1</v>
      </c>
    </row>
    <row r="316" spans="2:14" x14ac:dyDescent="0.55000000000000004">
      <c r="B316" s="29"/>
      <c r="E316" s="29"/>
      <c r="M316" s="25" t="str">
        <f>IFERROR(INDEX(Stock!B:F,MATCH(ROW(M313),Stock!G:G,0),2),"")</f>
        <v>G04107</v>
      </c>
      <c r="N316" s="25">
        <f t="shared" si="4"/>
        <v>1</v>
      </c>
    </row>
    <row r="317" spans="2:14" x14ac:dyDescent="0.55000000000000004">
      <c r="B317" s="29"/>
      <c r="E317" s="29"/>
      <c r="M317" s="25" t="str">
        <f>IFERROR(INDEX(Stock!B:F,MATCH(ROW(M314),Stock!G:G,0),2),"")</f>
        <v>G04421</v>
      </c>
      <c r="N317" s="25">
        <f t="shared" si="4"/>
        <v>1</v>
      </c>
    </row>
    <row r="318" spans="2:14" x14ac:dyDescent="0.55000000000000004">
      <c r="B318" s="29"/>
      <c r="E318" s="29"/>
      <c r="M318" s="25" t="str">
        <f>IFERROR(INDEX(Stock!B:F,MATCH(ROW(M315),Stock!G:G,0),2),"")</f>
        <v>G04769</v>
      </c>
      <c r="N318" s="25">
        <f t="shared" si="4"/>
        <v>1</v>
      </c>
    </row>
    <row r="319" spans="2:14" x14ac:dyDescent="0.55000000000000004">
      <c r="B319" s="29"/>
      <c r="E319" s="29"/>
      <c r="M319" s="25" t="str">
        <f>IFERROR(INDEX(Stock!B:F,MATCH(ROW(M316),Stock!G:G,0),2),"")</f>
        <v>G04771</v>
      </c>
      <c r="N319" s="25">
        <f t="shared" si="4"/>
        <v>1</v>
      </c>
    </row>
    <row r="320" spans="2:14" x14ac:dyDescent="0.55000000000000004">
      <c r="B320" s="29"/>
      <c r="E320" s="29"/>
      <c r="M320" s="25" t="str">
        <f>IFERROR(INDEX(Stock!B:F,MATCH(ROW(M317),Stock!G:G,0),2),"")</f>
        <v>G05165</v>
      </c>
      <c r="N320" s="25">
        <f t="shared" si="4"/>
        <v>1</v>
      </c>
    </row>
    <row r="321" spans="2:14" x14ac:dyDescent="0.55000000000000004">
      <c r="B321" s="29"/>
      <c r="E321" s="29"/>
      <c r="M321" s="25" t="str">
        <f>IFERROR(INDEX(Stock!B:F,MATCH(ROW(M318),Stock!G:G,0),2),"")</f>
        <v>G05166</v>
      </c>
      <c r="N321" s="25">
        <f t="shared" si="4"/>
        <v>1</v>
      </c>
    </row>
    <row r="322" spans="2:14" x14ac:dyDescent="0.55000000000000004">
      <c r="B322" s="29"/>
      <c r="E322" s="29"/>
      <c r="M322" s="25" t="str">
        <f>IFERROR(INDEX(Stock!B:F,MATCH(ROW(M319),Stock!G:G,0),2),"")</f>
        <v>G05167</v>
      </c>
      <c r="N322" s="25">
        <f t="shared" si="4"/>
        <v>1</v>
      </c>
    </row>
    <row r="323" spans="2:14" x14ac:dyDescent="0.55000000000000004">
      <c r="B323" s="29"/>
      <c r="E323" s="29"/>
      <c r="M323" s="25" t="str">
        <f>IFERROR(INDEX(Stock!B:F,MATCH(ROW(M320),Stock!G:G,0),2),"")</f>
        <v>G05168</v>
      </c>
      <c r="N323" s="25">
        <f t="shared" si="4"/>
        <v>1</v>
      </c>
    </row>
    <row r="324" spans="2:14" x14ac:dyDescent="0.55000000000000004">
      <c r="B324" s="29"/>
      <c r="E324" s="29"/>
      <c r="M324" s="25" t="str">
        <f>IFERROR(INDEX(Stock!B:F,MATCH(ROW(M321),Stock!G:G,0),2),"")</f>
        <v>G05169</v>
      </c>
      <c r="N324" s="25">
        <f t="shared" si="4"/>
        <v>1</v>
      </c>
    </row>
    <row r="325" spans="2:14" x14ac:dyDescent="0.55000000000000004">
      <c r="B325" s="29"/>
      <c r="E325" s="29"/>
      <c r="M325" s="25" t="str">
        <f>IFERROR(INDEX(Stock!B:F,MATCH(ROW(M322),Stock!G:G,0),2),"")</f>
        <v>G05176</v>
      </c>
      <c r="N325" s="25">
        <f t="shared" ref="N325:N388" si="5">IF(M325&lt;&gt;"",1,"")</f>
        <v>1</v>
      </c>
    </row>
    <row r="326" spans="2:14" x14ac:dyDescent="0.55000000000000004">
      <c r="B326" s="29"/>
      <c r="E326" s="29"/>
      <c r="M326" s="25" t="str">
        <f>IFERROR(INDEX(Stock!B:F,MATCH(ROW(M323),Stock!G:G,0),2),"")</f>
        <v>G05177</v>
      </c>
      <c r="N326" s="25">
        <f t="shared" si="5"/>
        <v>1</v>
      </c>
    </row>
    <row r="327" spans="2:14" x14ac:dyDescent="0.55000000000000004">
      <c r="B327" s="29"/>
      <c r="E327" s="29"/>
      <c r="M327" s="25" t="str">
        <f>IFERROR(INDEX(Stock!B:F,MATCH(ROW(M324),Stock!G:G,0),2),"")</f>
        <v>G05178</v>
      </c>
      <c r="N327" s="25">
        <f t="shared" si="5"/>
        <v>1</v>
      </c>
    </row>
    <row r="328" spans="2:14" x14ac:dyDescent="0.55000000000000004">
      <c r="B328" s="29"/>
      <c r="E328" s="29"/>
      <c r="M328" s="25" t="str">
        <f>IFERROR(INDEX(Stock!B:F,MATCH(ROW(M325),Stock!G:G,0),2),"")</f>
        <v>G05179</v>
      </c>
      <c r="N328" s="25">
        <f t="shared" si="5"/>
        <v>1</v>
      </c>
    </row>
    <row r="329" spans="2:14" x14ac:dyDescent="0.55000000000000004">
      <c r="B329" s="29"/>
      <c r="E329" s="29"/>
      <c r="M329" s="25" t="str">
        <f>IFERROR(INDEX(Stock!B:F,MATCH(ROW(M326),Stock!G:G,0),2),"")</f>
        <v>G05180</v>
      </c>
      <c r="N329" s="25">
        <f t="shared" si="5"/>
        <v>1</v>
      </c>
    </row>
    <row r="330" spans="2:14" x14ac:dyDescent="0.55000000000000004">
      <c r="B330" s="29"/>
      <c r="E330" s="29"/>
      <c r="M330" s="25" t="str">
        <f>IFERROR(INDEX(Stock!B:F,MATCH(ROW(M327),Stock!G:G,0),2),"")</f>
        <v>G05181</v>
      </c>
      <c r="N330" s="25">
        <f t="shared" si="5"/>
        <v>1</v>
      </c>
    </row>
    <row r="331" spans="2:14" x14ac:dyDescent="0.55000000000000004">
      <c r="B331" s="29"/>
      <c r="E331" s="29"/>
      <c r="M331" s="25" t="str">
        <f>IFERROR(INDEX(Stock!B:F,MATCH(ROW(M328),Stock!G:G,0),2),"")</f>
        <v>G06708</v>
      </c>
      <c r="N331" s="25">
        <f t="shared" si="5"/>
        <v>1</v>
      </c>
    </row>
    <row r="332" spans="2:14" x14ac:dyDescent="0.55000000000000004">
      <c r="B332" s="29"/>
      <c r="E332" s="29"/>
      <c r="M332" s="25" t="str">
        <f>IFERROR(INDEX(Stock!B:F,MATCH(ROW(M329),Stock!G:G,0),2),"")</f>
        <v>G06709</v>
      </c>
      <c r="N332" s="25">
        <f t="shared" si="5"/>
        <v>1</v>
      </c>
    </row>
    <row r="333" spans="2:14" x14ac:dyDescent="0.55000000000000004">
      <c r="B333" s="29"/>
      <c r="E333" s="29"/>
      <c r="M333" s="25" t="str">
        <f>IFERROR(INDEX(Stock!B:F,MATCH(ROW(M330),Stock!G:G,0),2),"")</f>
        <v>G06710</v>
      </c>
      <c r="N333" s="25">
        <f t="shared" si="5"/>
        <v>1</v>
      </c>
    </row>
    <row r="334" spans="2:14" x14ac:dyDescent="0.55000000000000004">
      <c r="B334" s="29"/>
      <c r="E334" s="29"/>
      <c r="M334" s="25" t="str">
        <f>IFERROR(INDEX(Stock!B:F,MATCH(ROW(M331),Stock!G:G,0),2),"")</f>
        <v>G07256</v>
      </c>
      <c r="N334" s="25">
        <f t="shared" si="5"/>
        <v>1</v>
      </c>
    </row>
    <row r="335" spans="2:14" x14ac:dyDescent="0.55000000000000004">
      <c r="B335" s="29"/>
      <c r="E335" s="29"/>
      <c r="M335" s="25" t="str">
        <f>IFERROR(INDEX(Stock!B:F,MATCH(ROW(M332),Stock!G:G,0),2),"")</f>
        <v>G07257</v>
      </c>
      <c r="N335" s="25">
        <f t="shared" si="5"/>
        <v>1</v>
      </c>
    </row>
    <row r="336" spans="2:14" x14ac:dyDescent="0.55000000000000004">
      <c r="B336" s="29"/>
      <c r="E336" s="29"/>
      <c r="M336" s="25" t="str">
        <f>IFERROR(INDEX(Stock!B:F,MATCH(ROW(M333),Stock!G:G,0),2),"")</f>
        <v>G07258</v>
      </c>
      <c r="N336" s="25">
        <f t="shared" si="5"/>
        <v>1</v>
      </c>
    </row>
    <row r="337" spans="2:14" x14ac:dyDescent="0.55000000000000004">
      <c r="B337" s="29"/>
      <c r="E337" s="29"/>
      <c r="M337" s="25" t="str">
        <f>IFERROR(INDEX(Stock!B:F,MATCH(ROW(M334),Stock!G:G,0),2),"")</f>
        <v>G07259</v>
      </c>
      <c r="N337" s="25">
        <f t="shared" si="5"/>
        <v>1</v>
      </c>
    </row>
    <row r="338" spans="2:14" x14ac:dyDescent="0.55000000000000004">
      <c r="B338" s="29"/>
      <c r="E338" s="29"/>
      <c r="M338" s="25" t="str">
        <f>IFERROR(INDEX(Stock!B:F,MATCH(ROW(M335),Stock!G:G,0),2),"")</f>
        <v>G07260</v>
      </c>
      <c r="N338" s="25">
        <f t="shared" si="5"/>
        <v>1</v>
      </c>
    </row>
    <row r="339" spans="2:14" x14ac:dyDescent="0.55000000000000004">
      <c r="B339" s="29"/>
      <c r="E339" s="29"/>
      <c r="M339" s="25" t="str">
        <f>IFERROR(INDEX(Stock!B:F,MATCH(ROW(M336),Stock!G:G,0),2),"")</f>
        <v>G07261</v>
      </c>
      <c r="N339" s="25">
        <f t="shared" si="5"/>
        <v>1</v>
      </c>
    </row>
    <row r="340" spans="2:14" x14ac:dyDescent="0.55000000000000004">
      <c r="B340" s="29"/>
      <c r="E340" s="29"/>
      <c r="M340" s="25" t="str">
        <f>IFERROR(INDEX(Stock!B:F,MATCH(ROW(M337),Stock!G:G,0),2),"")</f>
        <v>G07262</v>
      </c>
      <c r="N340" s="25">
        <f t="shared" si="5"/>
        <v>1</v>
      </c>
    </row>
    <row r="341" spans="2:14" x14ac:dyDescent="0.55000000000000004">
      <c r="B341" s="29"/>
      <c r="E341" s="29"/>
      <c r="M341" s="25" t="str">
        <f>IFERROR(INDEX(Stock!B:F,MATCH(ROW(M338),Stock!G:G,0),2),"")</f>
        <v>G07263</v>
      </c>
      <c r="N341" s="25">
        <f t="shared" si="5"/>
        <v>1</v>
      </c>
    </row>
    <row r="342" spans="2:14" x14ac:dyDescent="0.55000000000000004">
      <c r="B342" s="29"/>
      <c r="E342" s="29"/>
      <c r="M342" s="25" t="str">
        <f>IFERROR(INDEX(Stock!B:F,MATCH(ROW(M339),Stock!G:G,0),2),"")</f>
        <v>G07264</v>
      </c>
      <c r="N342" s="25">
        <f t="shared" si="5"/>
        <v>1</v>
      </c>
    </row>
    <row r="343" spans="2:14" x14ac:dyDescent="0.55000000000000004">
      <c r="B343" s="29"/>
      <c r="E343" s="29"/>
      <c r="M343" s="25" t="str">
        <f>IFERROR(INDEX(Stock!B:F,MATCH(ROW(M340),Stock!G:G,0),2),"")</f>
        <v>G07723</v>
      </c>
      <c r="N343" s="25">
        <f t="shared" si="5"/>
        <v>1</v>
      </c>
    </row>
    <row r="344" spans="2:14" x14ac:dyDescent="0.55000000000000004">
      <c r="B344" s="29"/>
      <c r="E344" s="29"/>
      <c r="M344" s="25" t="str">
        <f>IFERROR(INDEX(Stock!B:F,MATCH(ROW(M341),Stock!G:G,0),2),"")</f>
        <v>G07724</v>
      </c>
      <c r="N344" s="25">
        <f t="shared" si="5"/>
        <v>1</v>
      </c>
    </row>
    <row r="345" spans="2:14" x14ac:dyDescent="0.55000000000000004">
      <c r="B345" s="29"/>
      <c r="E345" s="29"/>
      <c r="M345" s="25" t="str">
        <f>IFERROR(INDEX(Stock!B:F,MATCH(ROW(M342),Stock!G:G,0),2),"")</f>
        <v>G08648</v>
      </c>
      <c r="N345" s="25">
        <f t="shared" si="5"/>
        <v>1</v>
      </c>
    </row>
    <row r="346" spans="2:14" x14ac:dyDescent="0.55000000000000004">
      <c r="B346" s="29"/>
      <c r="E346" s="29"/>
      <c r="M346" s="25" t="str">
        <f>IFERROR(INDEX(Stock!B:F,MATCH(ROW(M343),Stock!G:G,0),2),"")</f>
        <v>G09387</v>
      </c>
      <c r="N346" s="25">
        <f t="shared" si="5"/>
        <v>1</v>
      </c>
    </row>
    <row r="347" spans="2:14" x14ac:dyDescent="0.55000000000000004">
      <c r="B347" s="29"/>
      <c r="E347" s="29"/>
      <c r="M347" s="25" t="str">
        <f>IFERROR(INDEX(Stock!B:F,MATCH(ROW(M344),Stock!G:G,0),2),"")</f>
        <v>G09388</v>
      </c>
      <c r="N347" s="25">
        <f t="shared" si="5"/>
        <v>1</v>
      </c>
    </row>
    <row r="348" spans="2:14" x14ac:dyDescent="0.55000000000000004">
      <c r="B348" s="29"/>
      <c r="E348" s="29"/>
      <c r="M348" s="25" t="str">
        <f>IFERROR(INDEX(Stock!B:F,MATCH(ROW(M345),Stock!G:G,0),2),"")</f>
        <v>G09389</v>
      </c>
      <c r="N348" s="25">
        <f t="shared" si="5"/>
        <v>1</v>
      </c>
    </row>
    <row r="349" spans="2:14" x14ac:dyDescent="0.55000000000000004">
      <c r="B349" s="29"/>
      <c r="E349" s="29"/>
      <c r="M349" s="25" t="str">
        <f>IFERROR(INDEX(Stock!B:F,MATCH(ROW(M346),Stock!G:G,0),2),"")</f>
        <v>G09390</v>
      </c>
      <c r="N349" s="25">
        <f t="shared" si="5"/>
        <v>1</v>
      </c>
    </row>
    <row r="350" spans="2:14" x14ac:dyDescent="0.55000000000000004">
      <c r="B350" s="29"/>
      <c r="E350" s="29"/>
      <c r="M350" s="25" t="str">
        <f>IFERROR(INDEX(Stock!B:F,MATCH(ROW(M347),Stock!G:G,0),2),"")</f>
        <v>G09395</v>
      </c>
      <c r="N350" s="25">
        <f t="shared" si="5"/>
        <v>1</v>
      </c>
    </row>
    <row r="351" spans="2:14" x14ac:dyDescent="0.55000000000000004">
      <c r="B351" s="29"/>
      <c r="E351" s="29"/>
      <c r="M351" s="25" t="str">
        <f>IFERROR(INDEX(Stock!B:F,MATCH(ROW(M348),Stock!G:G,0),2),"")</f>
        <v>G09396</v>
      </c>
      <c r="N351" s="25">
        <f t="shared" si="5"/>
        <v>1</v>
      </c>
    </row>
    <row r="352" spans="2:14" x14ac:dyDescent="0.55000000000000004">
      <c r="B352" s="29"/>
      <c r="E352" s="29"/>
      <c r="M352" s="25" t="str">
        <f>IFERROR(INDEX(Stock!B:F,MATCH(ROW(M349),Stock!G:G,0),2),"")</f>
        <v>G09813</v>
      </c>
      <c r="N352" s="25">
        <f t="shared" si="5"/>
        <v>1</v>
      </c>
    </row>
    <row r="353" spans="2:14" x14ac:dyDescent="0.55000000000000004">
      <c r="B353" s="29"/>
      <c r="E353" s="29"/>
      <c r="M353" s="25" t="str">
        <f>IFERROR(INDEX(Stock!B:F,MATCH(ROW(M350),Stock!G:G,0),2),"")</f>
        <v>G09814</v>
      </c>
      <c r="N353" s="25">
        <f t="shared" si="5"/>
        <v>1</v>
      </c>
    </row>
    <row r="354" spans="2:14" x14ac:dyDescent="0.55000000000000004">
      <c r="B354" s="29"/>
      <c r="E354" s="29"/>
      <c r="M354" s="25" t="str">
        <f>IFERROR(INDEX(Stock!B:F,MATCH(ROW(M351),Stock!G:G,0),2),"")</f>
        <v>G09815</v>
      </c>
      <c r="N354" s="25">
        <f t="shared" si="5"/>
        <v>1</v>
      </c>
    </row>
    <row r="355" spans="2:14" x14ac:dyDescent="0.55000000000000004">
      <c r="B355" s="29"/>
      <c r="E355" s="29"/>
      <c r="M355" s="25" t="str">
        <f>IFERROR(INDEX(Stock!B:F,MATCH(ROW(M352),Stock!G:G,0),2),"")</f>
        <v>G10018</v>
      </c>
      <c r="N355" s="25">
        <f t="shared" si="5"/>
        <v>1</v>
      </c>
    </row>
    <row r="356" spans="2:14" x14ac:dyDescent="0.55000000000000004">
      <c r="B356" s="29"/>
      <c r="E356" s="29"/>
      <c r="M356" s="25" t="str">
        <f>IFERROR(INDEX(Stock!B:F,MATCH(ROW(M353),Stock!G:G,0),2),"")</f>
        <v>G10019</v>
      </c>
      <c r="N356" s="25">
        <f t="shared" si="5"/>
        <v>1</v>
      </c>
    </row>
    <row r="357" spans="2:14" x14ac:dyDescent="0.55000000000000004">
      <c r="B357" s="29"/>
      <c r="E357" s="29"/>
      <c r="M357" s="25" t="str">
        <f>IFERROR(INDEX(Stock!B:F,MATCH(ROW(M354),Stock!G:G,0),2),"")</f>
        <v>G10020</v>
      </c>
      <c r="N357" s="25">
        <f t="shared" si="5"/>
        <v>1</v>
      </c>
    </row>
    <row r="358" spans="2:14" x14ac:dyDescent="0.55000000000000004">
      <c r="B358" s="29"/>
      <c r="E358" s="29"/>
      <c r="M358" s="25" t="str">
        <f>IFERROR(INDEX(Stock!B:F,MATCH(ROW(M355),Stock!G:G,0),2),"")</f>
        <v>G10021</v>
      </c>
      <c r="N358" s="25">
        <f t="shared" si="5"/>
        <v>1</v>
      </c>
    </row>
    <row r="359" spans="2:14" x14ac:dyDescent="0.55000000000000004">
      <c r="B359" s="29"/>
      <c r="E359" s="29"/>
      <c r="M359" s="25" t="str">
        <f>IFERROR(INDEX(Stock!B:F,MATCH(ROW(M356),Stock!G:G,0),2),"")</f>
        <v>G10022</v>
      </c>
      <c r="N359" s="25">
        <f t="shared" si="5"/>
        <v>1</v>
      </c>
    </row>
    <row r="360" spans="2:14" x14ac:dyDescent="0.55000000000000004">
      <c r="B360" s="29"/>
      <c r="E360" s="29"/>
      <c r="M360" s="25" t="str">
        <f>IFERROR(INDEX(Stock!B:F,MATCH(ROW(M357),Stock!G:G,0),2),"")</f>
        <v>G10023</v>
      </c>
      <c r="N360" s="25">
        <f t="shared" si="5"/>
        <v>1</v>
      </c>
    </row>
    <row r="361" spans="2:14" x14ac:dyDescent="0.55000000000000004">
      <c r="B361" s="29"/>
      <c r="E361" s="29"/>
      <c r="M361" s="25" t="str">
        <f>IFERROR(INDEX(Stock!B:F,MATCH(ROW(M358),Stock!G:G,0),2),"")</f>
        <v>G10025</v>
      </c>
      <c r="N361" s="25">
        <f t="shared" si="5"/>
        <v>1</v>
      </c>
    </row>
    <row r="362" spans="2:14" x14ac:dyDescent="0.55000000000000004">
      <c r="B362" s="29"/>
      <c r="E362" s="29"/>
      <c r="M362" s="25" t="str">
        <f>IFERROR(INDEX(Stock!B:F,MATCH(ROW(M359),Stock!G:G,0),2),"")</f>
        <v>G10105</v>
      </c>
      <c r="N362" s="25">
        <f t="shared" si="5"/>
        <v>1</v>
      </c>
    </row>
    <row r="363" spans="2:14" x14ac:dyDescent="0.55000000000000004">
      <c r="B363" s="29"/>
      <c r="E363" s="29"/>
      <c r="M363" s="25" t="str">
        <f>IFERROR(INDEX(Stock!B:F,MATCH(ROW(M360),Stock!G:G,0),2),"")</f>
        <v>G10107</v>
      </c>
      <c r="N363" s="25">
        <f t="shared" si="5"/>
        <v>1</v>
      </c>
    </row>
    <row r="364" spans="2:14" x14ac:dyDescent="0.55000000000000004">
      <c r="B364" s="29"/>
      <c r="E364" s="29"/>
      <c r="M364" s="25" t="str">
        <f>IFERROR(INDEX(Stock!B:F,MATCH(ROW(M361),Stock!G:G,0),2),"")</f>
        <v>G10108</v>
      </c>
      <c r="N364" s="25">
        <f t="shared" si="5"/>
        <v>1</v>
      </c>
    </row>
    <row r="365" spans="2:14" x14ac:dyDescent="0.55000000000000004">
      <c r="B365" s="29"/>
      <c r="E365" s="29"/>
      <c r="M365" s="25" t="str">
        <f>IFERROR(INDEX(Stock!B:F,MATCH(ROW(M362),Stock!G:G,0),2),"")</f>
        <v>G10109</v>
      </c>
      <c r="N365" s="25">
        <f t="shared" si="5"/>
        <v>1</v>
      </c>
    </row>
    <row r="366" spans="2:14" x14ac:dyDescent="0.55000000000000004">
      <c r="B366" s="29"/>
      <c r="E366" s="29"/>
      <c r="M366" s="25" t="str">
        <f>IFERROR(INDEX(Stock!B:F,MATCH(ROW(M363),Stock!G:G,0),2),"")</f>
        <v>G10110</v>
      </c>
      <c r="N366" s="25">
        <f t="shared" si="5"/>
        <v>1</v>
      </c>
    </row>
    <row r="367" spans="2:14" x14ac:dyDescent="0.55000000000000004">
      <c r="B367" s="29"/>
      <c r="E367" s="29"/>
      <c r="M367" s="25" t="str">
        <f>IFERROR(INDEX(Stock!B:F,MATCH(ROW(M364),Stock!G:G,0),2),"")</f>
        <v>G11877</v>
      </c>
      <c r="N367" s="25">
        <f t="shared" si="5"/>
        <v>1</v>
      </c>
    </row>
    <row r="368" spans="2:14" x14ac:dyDescent="0.55000000000000004">
      <c r="B368" s="29"/>
      <c r="E368" s="29"/>
      <c r="M368" s="25" t="str">
        <f>IFERROR(INDEX(Stock!B:F,MATCH(ROW(M365),Stock!G:G,0),2),"")</f>
        <v>G13741</v>
      </c>
      <c r="N368" s="25">
        <f t="shared" si="5"/>
        <v>1</v>
      </c>
    </row>
    <row r="369" spans="2:14" x14ac:dyDescent="0.55000000000000004">
      <c r="B369" s="29"/>
      <c r="E369" s="29"/>
      <c r="M369" s="25" t="str">
        <f>IFERROR(INDEX(Stock!B:F,MATCH(ROW(M366),Stock!G:G,0),2),"")</f>
        <v>G13827</v>
      </c>
      <c r="N369" s="25">
        <f t="shared" si="5"/>
        <v>1</v>
      </c>
    </row>
    <row r="370" spans="2:14" x14ac:dyDescent="0.55000000000000004">
      <c r="B370" s="29"/>
      <c r="E370" s="29"/>
      <c r="M370" s="25" t="str">
        <f>IFERROR(INDEX(Stock!B:F,MATCH(ROW(M367),Stock!G:G,0),2),"")</f>
        <v>G17143</v>
      </c>
      <c r="N370" s="25">
        <f t="shared" si="5"/>
        <v>1</v>
      </c>
    </row>
    <row r="371" spans="2:14" x14ac:dyDescent="0.55000000000000004">
      <c r="B371" s="29"/>
      <c r="E371" s="29"/>
      <c r="M371" s="25" t="str">
        <f>IFERROR(INDEX(Stock!B:F,MATCH(ROW(M368),Stock!G:G,0),2),"")</f>
        <v>G17162</v>
      </c>
      <c r="N371" s="25">
        <f t="shared" si="5"/>
        <v>1</v>
      </c>
    </row>
    <row r="372" spans="2:14" x14ac:dyDescent="0.55000000000000004">
      <c r="B372" s="29"/>
      <c r="E372" s="29"/>
      <c r="M372" s="25" t="str">
        <f>IFERROR(INDEX(Stock!B:F,MATCH(ROW(M369),Stock!G:G,0),2),"")</f>
        <v>G20057</v>
      </c>
      <c r="N372" s="25">
        <f t="shared" si="5"/>
        <v>1</v>
      </c>
    </row>
    <row r="373" spans="2:14" x14ac:dyDescent="0.55000000000000004">
      <c r="B373" s="29"/>
      <c r="E373" s="29"/>
      <c r="M373" s="25" t="str">
        <f>IFERROR(INDEX(Stock!B:F,MATCH(ROW(M370),Stock!G:G,0),2),"")</f>
        <v>G20058</v>
      </c>
      <c r="N373" s="25">
        <f t="shared" si="5"/>
        <v>1</v>
      </c>
    </row>
    <row r="374" spans="2:14" x14ac:dyDescent="0.55000000000000004">
      <c r="B374" s="29"/>
      <c r="E374" s="29"/>
      <c r="M374" s="25" t="str">
        <f>IFERROR(INDEX(Stock!B:F,MATCH(ROW(M371),Stock!G:G,0),2),"")</f>
        <v>G20059</v>
      </c>
      <c r="N374" s="25">
        <f t="shared" si="5"/>
        <v>1</v>
      </c>
    </row>
    <row r="375" spans="2:14" x14ac:dyDescent="0.55000000000000004">
      <c r="B375" s="29"/>
      <c r="E375" s="29"/>
      <c r="M375" s="25" t="str">
        <f>IFERROR(INDEX(Stock!B:F,MATCH(ROW(M372),Stock!G:G,0),2),"")</f>
        <v>G20060</v>
      </c>
      <c r="N375" s="25">
        <f t="shared" si="5"/>
        <v>1</v>
      </c>
    </row>
    <row r="376" spans="2:14" x14ac:dyDescent="0.55000000000000004">
      <c r="B376" s="29"/>
      <c r="E376" s="29"/>
      <c r="M376" s="25" t="str">
        <f>IFERROR(INDEX(Stock!B:F,MATCH(ROW(M373),Stock!G:G,0),2),"")</f>
        <v>G20061</v>
      </c>
      <c r="N376" s="25">
        <f t="shared" si="5"/>
        <v>1</v>
      </c>
    </row>
    <row r="377" spans="2:14" x14ac:dyDescent="0.55000000000000004">
      <c r="B377" s="29"/>
      <c r="E377" s="29"/>
      <c r="M377" s="25" t="str">
        <f>IFERROR(INDEX(Stock!B:F,MATCH(ROW(M374),Stock!G:G,0),2),"")</f>
        <v>G20062</v>
      </c>
      <c r="N377" s="25">
        <f t="shared" si="5"/>
        <v>1</v>
      </c>
    </row>
    <row r="378" spans="2:14" x14ac:dyDescent="0.55000000000000004">
      <c r="B378" s="29"/>
      <c r="E378" s="29"/>
      <c r="M378" s="25" t="str">
        <f>IFERROR(INDEX(Stock!B:F,MATCH(ROW(M375),Stock!G:G,0),2),"")</f>
        <v>G20085</v>
      </c>
      <c r="N378" s="25">
        <f t="shared" si="5"/>
        <v>1</v>
      </c>
    </row>
    <row r="379" spans="2:14" x14ac:dyDescent="0.55000000000000004">
      <c r="B379" s="29"/>
      <c r="E379" s="29"/>
      <c r="M379" s="25" t="str">
        <f>IFERROR(INDEX(Stock!B:F,MATCH(ROW(M376),Stock!G:G,0),2),"")</f>
        <v>G20086</v>
      </c>
      <c r="N379" s="25">
        <f t="shared" si="5"/>
        <v>1</v>
      </c>
    </row>
    <row r="380" spans="2:14" x14ac:dyDescent="0.55000000000000004">
      <c r="B380" s="29"/>
      <c r="E380" s="29"/>
      <c r="M380" s="25" t="str">
        <f>IFERROR(INDEX(Stock!B:F,MATCH(ROW(M377),Stock!G:G,0),2),"")</f>
        <v>G20087</v>
      </c>
      <c r="N380" s="25">
        <f t="shared" si="5"/>
        <v>1</v>
      </c>
    </row>
    <row r="381" spans="2:14" x14ac:dyDescent="0.55000000000000004">
      <c r="B381" s="29"/>
      <c r="E381" s="29"/>
      <c r="M381" s="25" t="str">
        <f>IFERROR(INDEX(Stock!B:F,MATCH(ROW(M378),Stock!G:G,0),2),"")</f>
        <v>G20088</v>
      </c>
      <c r="N381" s="25">
        <f t="shared" si="5"/>
        <v>1</v>
      </c>
    </row>
    <row r="382" spans="2:14" x14ac:dyDescent="0.55000000000000004">
      <c r="B382" s="29"/>
      <c r="E382" s="29"/>
      <c r="M382" s="25" t="str">
        <f>IFERROR(INDEX(Stock!B:F,MATCH(ROW(M379),Stock!G:G,0),2),"")</f>
        <v>G20089</v>
      </c>
      <c r="N382" s="25">
        <f t="shared" si="5"/>
        <v>1</v>
      </c>
    </row>
    <row r="383" spans="2:14" x14ac:dyDescent="0.55000000000000004">
      <c r="B383" s="29"/>
      <c r="E383" s="29"/>
      <c r="M383" s="25" t="str">
        <f>IFERROR(INDEX(Stock!B:F,MATCH(ROW(M380),Stock!G:G,0),2),"")</f>
        <v>G20090</v>
      </c>
      <c r="N383" s="25">
        <f t="shared" si="5"/>
        <v>1</v>
      </c>
    </row>
    <row r="384" spans="2:14" x14ac:dyDescent="0.55000000000000004">
      <c r="B384" s="29"/>
      <c r="E384" s="29"/>
      <c r="M384" s="25" t="str">
        <f>IFERROR(INDEX(Stock!B:F,MATCH(ROW(M381),Stock!G:G,0),2),"")</f>
        <v>G20091</v>
      </c>
      <c r="N384" s="25">
        <f t="shared" si="5"/>
        <v>1</v>
      </c>
    </row>
    <row r="385" spans="2:14" x14ac:dyDescent="0.55000000000000004">
      <c r="B385" s="29"/>
      <c r="E385" s="29"/>
      <c r="M385" s="25" t="str">
        <f>IFERROR(INDEX(Stock!B:F,MATCH(ROW(M382),Stock!G:G,0),2),"")</f>
        <v>G20092</v>
      </c>
      <c r="N385" s="25">
        <f t="shared" si="5"/>
        <v>1</v>
      </c>
    </row>
    <row r="386" spans="2:14" x14ac:dyDescent="0.55000000000000004">
      <c r="B386" s="29"/>
      <c r="E386" s="29"/>
      <c r="M386" s="25" t="str">
        <f>IFERROR(INDEX(Stock!B:F,MATCH(ROW(M383),Stock!G:G,0),2),"")</f>
        <v>G20093</v>
      </c>
      <c r="N386" s="25">
        <f t="shared" si="5"/>
        <v>1</v>
      </c>
    </row>
    <row r="387" spans="2:14" x14ac:dyDescent="0.55000000000000004">
      <c r="B387" s="29"/>
      <c r="E387" s="29"/>
      <c r="M387" s="25" t="str">
        <f>IFERROR(INDEX(Stock!B:F,MATCH(ROW(M384),Stock!G:G,0),2),"")</f>
        <v>G20094</v>
      </c>
      <c r="N387" s="25">
        <f t="shared" si="5"/>
        <v>1</v>
      </c>
    </row>
    <row r="388" spans="2:14" x14ac:dyDescent="0.55000000000000004">
      <c r="B388" s="29"/>
      <c r="E388" s="29"/>
      <c r="M388" s="25" t="str">
        <f>IFERROR(INDEX(Stock!B:F,MATCH(ROW(M385),Stock!G:G,0),2),"")</f>
        <v>G20095</v>
      </c>
      <c r="N388" s="25">
        <f t="shared" si="5"/>
        <v>1</v>
      </c>
    </row>
    <row r="389" spans="2:14" x14ac:dyDescent="0.55000000000000004">
      <c r="B389" s="29"/>
      <c r="E389" s="29"/>
      <c r="M389" s="25" t="str">
        <f>IFERROR(INDEX(Stock!B:F,MATCH(ROW(M386),Stock!G:G,0),2),"")</f>
        <v>G20096</v>
      </c>
      <c r="N389" s="25">
        <f t="shared" ref="N389:N452" si="6">IF(M389&lt;&gt;"",1,"")</f>
        <v>1</v>
      </c>
    </row>
    <row r="390" spans="2:14" x14ac:dyDescent="0.55000000000000004">
      <c r="B390" s="29"/>
      <c r="E390" s="29"/>
      <c r="M390" s="25" t="str">
        <f>IFERROR(INDEX(Stock!B:F,MATCH(ROW(M387),Stock!G:G,0),2),"")</f>
        <v>PL139676</v>
      </c>
      <c r="N390" s="25">
        <f t="shared" si="6"/>
        <v>1</v>
      </c>
    </row>
    <row r="391" spans="2:14" x14ac:dyDescent="0.55000000000000004">
      <c r="B391" s="29"/>
      <c r="E391" s="29"/>
      <c r="M391" s="25" t="str">
        <f>IFERROR(INDEX(Stock!B:F,MATCH(ROW(M388),Stock!G:G,0),2),"")</f>
        <v>PL139678</v>
      </c>
      <c r="N391" s="25">
        <f t="shared" si="6"/>
        <v>1</v>
      </c>
    </row>
    <row r="392" spans="2:14" x14ac:dyDescent="0.55000000000000004">
      <c r="B392" s="29"/>
      <c r="E392" s="29"/>
      <c r="M392" s="25" t="str">
        <f>IFERROR(INDEX(Stock!B:F,MATCH(ROW(M389),Stock!G:G,0),2),"")</f>
        <v>PL139680</v>
      </c>
      <c r="N392" s="25">
        <f t="shared" si="6"/>
        <v>1</v>
      </c>
    </row>
    <row r="393" spans="2:14" x14ac:dyDescent="0.55000000000000004">
      <c r="B393" s="29"/>
      <c r="E393" s="29"/>
      <c r="M393" s="25" t="str">
        <f>IFERROR(INDEX(Stock!B:F,MATCH(ROW(M390),Stock!G:G,0),2),"")</f>
        <v>PL155722</v>
      </c>
      <c r="N393" s="25">
        <f t="shared" si="6"/>
        <v>1</v>
      </c>
    </row>
    <row r="394" spans="2:14" x14ac:dyDescent="0.55000000000000004">
      <c r="B394" s="29"/>
      <c r="E394" s="29"/>
      <c r="M394" s="25" t="str">
        <f>IFERROR(INDEX(Stock!B:F,MATCH(ROW(M391),Stock!G:G,0),2),"")</f>
        <v>PL158419</v>
      </c>
      <c r="N394" s="25">
        <f t="shared" si="6"/>
        <v>1</v>
      </c>
    </row>
    <row r="395" spans="2:14" x14ac:dyDescent="0.55000000000000004">
      <c r="B395" s="29"/>
      <c r="E395" s="29"/>
      <c r="M395" s="25" t="str">
        <f>IFERROR(INDEX(Stock!B:F,MATCH(ROW(M392),Stock!G:G,0),2),"")</f>
        <v>PL158421</v>
      </c>
      <c r="N395" s="25">
        <f t="shared" si="6"/>
        <v>1</v>
      </c>
    </row>
    <row r="396" spans="2:14" x14ac:dyDescent="0.55000000000000004">
      <c r="B396" s="29"/>
      <c r="E396" s="29"/>
      <c r="M396" s="25" t="str">
        <f>IFERROR(INDEX(Stock!B:F,MATCH(ROW(M393),Stock!G:G,0),2),"")</f>
        <v>PL158423</v>
      </c>
      <c r="N396" s="25">
        <f t="shared" si="6"/>
        <v>1</v>
      </c>
    </row>
    <row r="397" spans="2:14" x14ac:dyDescent="0.55000000000000004">
      <c r="B397" s="29"/>
      <c r="E397" s="29"/>
      <c r="M397" s="25" t="str">
        <f>IFERROR(INDEX(Stock!B:F,MATCH(ROW(M394),Stock!G:G,0),2),"")</f>
        <v>PL179574</v>
      </c>
      <c r="N397" s="25">
        <f t="shared" si="6"/>
        <v>1</v>
      </c>
    </row>
    <row r="398" spans="2:14" x14ac:dyDescent="0.55000000000000004">
      <c r="B398" s="29"/>
      <c r="E398" s="29"/>
      <c r="M398" s="25" t="str">
        <f>IFERROR(INDEX(Stock!B:F,MATCH(ROW(M395),Stock!G:G,0),2),"")</f>
        <v/>
      </c>
      <c r="N398" s="25" t="str">
        <f t="shared" si="6"/>
        <v/>
      </c>
    </row>
    <row r="399" spans="2:14" x14ac:dyDescent="0.55000000000000004">
      <c r="B399" s="29"/>
      <c r="E399" s="29"/>
      <c r="M399" s="25" t="str">
        <f>IFERROR(INDEX(Stock!B:F,MATCH(ROW(M396),Stock!G:G,0),2),"")</f>
        <v/>
      </c>
      <c r="N399" s="25" t="str">
        <f t="shared" si="6"/>
        <v/>
      </c>
    </row>
    <row r="400" spans="2:14" x14ac:dyDescent="0.55000000000000004">
      <c r="B400" s="29"/>
      <c r="E400" s="29"/>
      <c r="M400" s="25" t="str">
        <f>IFERROR(INDEX(Stock!B:F,MATCH(ROW(M397),Stock!G:G,0),2),"")</f>
        <v/>
      </c>
      <c r="N400" s="25" t="str">
        <f t="shared" si="6"/>
        <v/>
      </c>
    </row>
    <row r="401" spans="2:14" x14ac:dyDescent="0.55000000000000004">
      <c r="B401" s="29"/>
      <c r="E401" s="29"/>
      <c r="M401" s="25" t="str">
        <f>IFERROR(INDEX(Stock!B:F,MATCH(ROW(M398),Stock!G:G,0),2),"")</f>
        <v/>
      </c>
      <c r="N401" s="25" t="str">
        <f t="shared" si="6"/>
        <v/>
      </c>
    </row>
    <row r="402" spans="2:14" x14ac:dyDescent="0.55000000000000004">
      <c r="B402" s="29"/>
      <c r="E402" s="29"/>
      <c r="M402" s="25" t="str">
        <f>IFERROR(INDEX(Stock!B:F,MATCH(ROW(M399),Stock!G:G,0),2),"")</f>
        <v/>
      </c>
      <c r="N402" s="25" t="str">
        <f t="shared" si="6"/>
        <v/>
      </c>
    </row>
    <row r="403" spans="2:14" x14ac:dyDescent="0.55000000000000004">
      <c r="B403" s="29"/>
      <c r="E403" s="29"/>
      <c r="M403" s="25" t="str">
        <f>IFERROR(INDEX(Stock!B:F,MATCH(ROW(M400),Stock!G:G,0),2),"")</f>
        <v/>
      </c>
      <c r="N403" s="25" t="str">
        <f t="shared" si="6"/>
        <v/>
      </c>
    </row>
    <row r="404" spans="2:14" x14ac:dyDescent="0.55000000000000004">
      <c r="B404" s="29"/>
      <c r="E404" s="29"/>
      <c r="M404" s="25" t="str">
        <f>IFERROR(INDEX(Stock!B:F,MATCH(ROW(M401),Stock!G:G,0),2),"")</f>
        <v/>
      </c>
      <c r="N404" s="25" t="str">
        <f t="shared" si="6"/>
        <v/>
      </c>
    </row>
    <row r="405" spans="2:14" x14ac:dyDescent="0.55000000000000004">
      <c r="B405" s="29"/>
      <c r="E405" s="29"/>
      <c r="M405" s="25" t="str">
        <f>IFERROR(INDEX(Stock!B:F,MATCH(ROW(M402),Stock!G:G,0),2),"")</f>
        <v/>
      </c>
      <c r="N405" s="25" t="str">
        <f t="shared" si="6"/>
        <v/>
      </c>
    </row>
    <row r="406" spans="2:14" x14ac:dyDescent="0.55000000000000004">
      <c r="B406" s="29"/>
      <c r="E406" s="29"/>
      <c r="M406" s="25" t="str">
        <f>IFERROR(INDEX(Stock!B:F,MATCH(ROW(M403),Stock!G:G,0),2),"")</f>
        <v/>
      </c>
      <c r="N406" s="25" t="str">
        <f t="shared" si="6"/>
        <v/>
      </c>
    </row>
    <row r="407" spans="2:14" x14ac:dyDescent="0.55000000000000004">
      <c r="B407" s="29"/>
      <c r="E407" s="29"/>
      <c r="M407" s="25" t="str">
        <f>IFERROR(INDEX(Stock!B:F,MATCH(ROW(M404),Stock!G:G,0),2),"")</f>
        <v/>
      </c>
      <c r="N407" s="25" t="str">
        <f t="shared" si="6"/>
        <v/>
      </c>
    </row>
    <row r="408" spans="2:14" x14ac:dyDescent="0.55000000000000004">
      <c r="B408" s="29"/>
      <c r="E408" s="29"/>
      <c r="M408" s="25" t="str">
        <f>IFERROR(INDEX(Stock!B:F,MATCH(ROW(M405),Stock!G:G,0),2),"")</f>
        <v/>
      </c>
      <c r="N408" s="25" t="str">
        <f t="shared" si="6"/>
        <v/>
      </c>
    </row>
    <row r="409" spans="2:14" x14ac:dyDescent="0.55000000000000004">
      <c r="B409" s="29"/>
      <c r="E409" s="29"/>
      <c r="M409" s="25" t="str">
        <f>IFERROR(INDEX(Stock!B:F,MATCH(ROW(M406),Stock!G:G,0),2),"")</f>
        <v/>
      </c>
      <c r="N409" s="25" t="str">
        <f t="shared" si="6"/>
        <v/>
      </c>
    </row>
    <row r="410" spans="2:14" x14ac:dyDescent="0.55000000000000004">
      <c r="B410" s="29"/>
      <c r="E410" s="29"/>
      <c r="M410" s="25" t="str">
        <f>IFERROR(INDEX(Stock!B:F,MATCH(ROW(M407),Stock!G:G,0),2),"")</f>
        <v/>
      </c>
      <c r="N410" s="25" t="str">
        <f t="shared" si="6"/>
        <v/>
      </c>
    </row>
    <row r="411" spans="2:14" x14ac:dyDescent="0.55000000000000004">
      <c r="B411" s="29"/>
      <c r="E411" s="29"/>
      <c r="M411" s="25" t="str">
        <f>IFERROR(INDEX(Stock!B:F,MATCH(ROW(M408),Stock!G:G,0),2),"")</f>
        <v/>
      </c>
      <c r="N411" s="25" t="str">
        <f t="shared" si="6"/>
        <v/>
      </c>
    </row>
    <row r="412" spans="2:14" x14ac:dyDescent="0.55000000000000004">
      <c r="B412" s="29"/>
      <c r="E412" s="29"/>
      <c r="M412" s="25" t="str">
        <f>IFERROR(INDEX(Stock!B:F,MATCH(ROW(M409),Stock!G:G,0),2),"")</f>
        <v/>
      </c>
      <c r="N412" s="25" t="str">
        <f t="shared" si="6"/>
        <v/>
      </c>
    </row>
    <row r="413" spans="2:14" x14ac:dyDescent="0.55000000000000004">
      <c r="B413" s="29"/>
      <c r="E413" s="29"/>
      <c r="M413" s="25" t="str">
        <f>IFERROR(INDEX(Stock!B:F,MATCH(ROW(M410),Stock!G:G,0),2),"")</f>
        <v/>
      </c>
      <c r="N413" s="25" t="str">
        <f t="shared" si="6"/>
        <v/>
      </c>
    </row>
    <row r="414" spans="2:14" x14ac:dyDescent="0.55000000000000004">
      <c r="B414" s="29"/>
      <c r="E414" s="29"/>
      <c r="M414" s="25" t="str">
        <f>IFERROR(INDEX(Stock!B:F,MATCH(ROW(M411),Stock!G:G,0),2),"")</f>
        <v/>
      </c>
      <c r="N414" s="25" t="str">
        <f t="shared" si="6"/>
        <v/>
      </c>
    </row>
    <row r="415" spans="2:14" x14ac:dyDescent="0.55000000000000004">
      <c r="B415" s="29"/>
      <c r="E415" s="29"/>
      <c r="M415" s="25" t="str">
        <f>IFERROR(INDEX(Stock!B:F,MATCH(ROW(M412),Stock!G:G,0),2),"")</f>
        <v/>
      </c>
      <c r="N415" s="25" t="str">
        <f t="shared" si="6"/>
        <v/>
      </c>
    </row>
    <row r="416" spans="2:14" x14ac:dyDescent="0.55000000000000004">
      <c r="B416" s="29"/>
      <c r="E416" s="29"/>
      <c r="M416" s="25" t="str">
        <f>IFERROR(INDEX(Stock!B:F,MATCH(ROW(M413),Stock!G:G,0),2),"")</f>
        <v/>
      </c>
      <c r="N416" s="25" t="str">
        <f t="shared" si="6"/>
        <v/>
      </c>
    </row>
    <row r="417" spans="2:14" x14ac:dyDescent="0.55000000000000004">
      <c r="B417" s="29"/>
      <c r="E417" s="29"/>
      <c r="M417" s="25" t="str">
        <f>IFERROR(INDEX(Stock!B:F,MATCH(ROW(M414),Stock!G:G,0),2),"")</f>
        <v/>
      </c>
      <c r="N417" s="25" t="str">
        <f t="shared" si="6"/>
        <v/>
      </c>
    </row>
    <row r="418" spans="2:14" x14ac:dyDescent="0.55000000000000004">
      <c r="B418" s="29"/>
      <c r="E418" s="29"/>
      <c r="M418" s="25" t="str">
        <f>IFERROR(INDEX(Stock!B:F,MATCH(ROW(M415),Stock!G:G,0),2),"")</f>
        <v/>
      </c>
      <c r="N418" s="25" t="str">
        <f t="shared" si="6"/>
        <v/>
      </c>
    </row>
    <row r="419" spans="2:14" x14ac:dyDescent="0.55000000000000004">
      <c r="B419" s="29"/>
      <c r="E419" s="29"/>
      <c r="M419" s="25" t="str">
        <f>IFERROR(INDEX(Stock!B:F,MATCH(ROW(M416),Stock!G:G,0),2),"")</f>
        <v/>
      </c>
      <c r="N419" s="25" t="str">
        <f t="shared" si="6"/>
        <v/>
      </c>
    </row>
    <row r="420" spans="2:14" x14ac:dyDescent="0.55000000000000004">
      <c r="B420" s="29"/>
      <c r="E420" s="29"/>
      <c r="M420" s="25" t="str">
        <f>IFERROR(INDEX(Stock!B:F,MATCH(ROW(M417),Stock!G:G,0),2),"")</f>
        <v/>
      </c>
      <c r="N420" s="25" t="str">
        <f t="shared" si="6"/>
        <v/>
      </c>
    </row>
    <row r="421" spans="2:14" x14ac:dyDescent="0.55000000000000004">
      <c r="B421" s="29"/>
      <c r="E421" s="29"/>
      <c r="M421" s="25" t="str">
        <f>IFERROR(INDEX(Stock!B:F,MATCH(ROW(M418),Stock!G:G,0),2),"")</f>
        <v/>
      </c>
      <c r="N421" s="25" t="str">
        <f t="shared" si="6"/>
        <v/>
      </c>
    </row>
    <row r="422" spans="2:14" x14ac:dyDescent="0.55000000000000004">
      <c r="B422" s="29"/>
      <c r="E422" s="29"/>
      <c r="M422" s="25" t="str">
        <f>IFERROR(INDEX(Stock!B:F,MATCH(ROW(M419),Stock!G:G,0),2),"")</f>
        <v/>
      </c>
      <c r="N422" s="25" t="str">
        <f t="shared" si="6"/>
        <v/>
      </c>
    </row>
    <row r="423" spans="2:14" x14ac:dyDescent="0.55000000000000004">
      <c r="B423" s="29"/>
      <c r="E423" s="29"/>
      <c r="M423" s="25" t="str">
        <f>IFERROR(INDEX(Stock!B:F,MATCH(ROW(M420),Stock!G:G,0),2),"")</f>
        <v/>
      </c>
      <c r="N423" s="25" t="str">
        <f t="shared" si="6"/>
        <v/>
      </c>
    </row>
    <row r="424" spans="2:14" x14ac:dyDescent="0.55000000000000004">
      <c r="B424" s="29"/>
      <c r="E424" s="29"/>
      <c r="M424" s="25" t="str">
        <f>IFERROR(INDEX(Stock!B:F,MATCH(ROW(M421),Stock!G:G,0),2),"")</f>
        <v/>
      </c>
      <c r="N424" s="25" t="str">
        <f t="shared" si="6"/>
        <v/>
      </c>
    </row>
    <row r="425" spans="2:14" x14ac:dyDescent="0.55000000000000004">
      <c r="B425" s="29"/>
      <c r="E425" s="29"/>
      <c r="M425" s="25" t="str">
        <f>IFERROR(INDEX(Stock!B:F,MATCH(ROW(M422),Stock!G:G,0),2),"")</f>
        <v/>
      </c>
      <c r="N425" s="25" t="str">
        <f t="shared" si="6"/>
        <v/>
      </c>
    </row>
    <row r="426" spans="2:14" x14ac:dyDescent="0.55000000000000004">
      <c r="B426" s="29"/>
      <c r="E426" s="29"/>
      <c r="M426" s="25" t="str">
        <f>IFERROR(INDEX(Stock!B:F,MATCH(ROW(M423),Stock!G:G,0),2),"")</f>
        <v/>
      </c>
      <c r="N426" s="25" t="str">
        <f t="shared" si="6"/>
        <v/>
      </c>
    </row>
    <row r="427" spans="2:14" x14ac:dyDescent="0.55000000000000004">
      <c r="B427" s="29"/>
      <c r="E427" s="29"/>
      <c r="M427" s="25" t="str">
        <f>IFERROR(INDEX(Stock!B:F,MATCH(ROW(M424),Stock!G:G,0),2),"")</f>
        <v/>
      </c>
      <c r="N427" s="25" t="str">
        <f t="shared" si="6"/>
        <v/>
      </c>
    </row>
    <row r="428" spans="2:14" x14ac:dyDescent="0.55000000000000004">
      <c r="B428" s="29"/>
      <c r="E428" s="29"/>
      <c r="M428" s="25" t="str">
        <f>IFERROR(INDEX(Stock!B:F,MATCH(ROW(M425),Stock!G:G,0),2),"")</f>
        <v/>
      </c>
      <c r="N428" s="25" t="str">
        <f t="shared" si="6"/>
        <v/>
      </c>
    </row>
    <row r="429" spans="2:14" x14ac:dyDescent="0.55000000000000004">
      <c r="B429" s="29"/>
      <c r="E429" s="29"/>
      <c r="M429" s="25" t="str">
        <f>IFERROR(INDEX(Stock!B:F,MATCH(ROW(M426),Stock!G:G,0),2),"")</f>
        <v/>
      </c>
      <c r="N429" s="25" t="str">
        <f t="shared" si="6"/>
        <v/>
      </c>
    </row>
    <row r="430" spans="2:14" x14ac:dyDescent="0.55000000000000004">
      <c r="B430" s="29"/>
      <c r="E430" s="29"/>
      <c r="M430" s="25" t="str">
        <f>IFERROR(INDEX(Stock!B:F,MATCH(ROW(M427),Stock!G:G,0),2),"")</f>
        <v/>
      </c>
      <c r="N430" s="25" t="str">
        <f t="shared" si="6"/>
        <v/>
      </c>
    </row>
    <row r="431" spans="2:14" x14ac:dyDescent="0.55000000000000004">
      <c r="B431" s="29"/>
      <c r="E431" s="29"/>
      <c r="M431" s="25" t="str">
        <f>IFERROR(INDEX(Stock!B:F,MATCH(ROW(M428),Stock!G:G,0),2),"")</f>
        <v/>
      </c>
      <c r="N431" s="25" t="str">
        <f t="shared" si="6"/>
        <v/>
      </c>
    </row>
    <row r="432" spans="2:14" x14ac:dyDescent="0.55000000000000004">
      <c r="B432" s="29"/>
      <c r="E432" s="29"/>
      <c r="M432" s="25" t="str">
        <f>IFERROR(INDEX(Stock!B:F,MATCH(ROW(M429),Stock!G:G,0),2),"")</f>
        <v/>
      </c>
      <c r="N432" s="25" t="str">
        <f t="shared" si="6"/>
        <v/>
      </c>
    </row>
    <row r="433" spans="2:14" x14ac:dyDescent="0.55000000000000004">
      <c r="B433" s="29"/>
      <c r="E433" s="29"/>
      <c r="M433" s="25" t="str">
        <f>IFERROR(INDEX(Stock!B:F,MATCH(ROW(M430),Stock!G:G,0),2),"")</f>
        <v/>
      </c>
      <c r="N433" s="25" t="str">
        <f t="shared" si="6"/>
        <v/>
      </c>
    </row>
    <row r="434" spans="2:14" x14ac:dyDescent="0.55000000000000004">
      <c r="B434" s="29"/>
      <c r="E434" s="29"/>
      <c r="M434" s="25" t="str">
        <f>IFERROR(INDEX(Stock!B:F,MATCH(ROW(M431),Stock!G:G,0),2),"")</f>
        <v/>
      </c>
      <c r="N434" s="25" t="str">
        <f t="shared" si="6"/>
        <v/>
      </c>
    </row>
    <row r="435" spans="2:14" x14ac:dyDescent="0.55000000000000004">
      <c r="B435" s="29"/>
      <c r="E435" s="29"/>
      <c r="M435" s="25" t="str">
        <f>IFERROR(INDEX(Stock!B:F,MATCH(ROW(M432),Stock!G:G,0),2),"")</f>
        <v/>
      </c>
      <c r="N435" s="25" t="str">
        <f t="shared" si="6"/>
        <v/>
      </c>
    </row>
    <row r="436" spans="2:14" x14ac:dyDescent="0.55000000000000004">
      <c r="B436" s="29"/>
      <c r="E436" s="29"/>
      <c r="M436" s="25" t="str">
        <f>IFERROR(INDEX(Stock!B:F,MATCH(ROW(M433),Stock!G:G,0),2),"")</f>
        <v/>
      </c>
      <c r="N436" s="25" t="str">
        <f t="shared" si="6"/>
        <v/>
      </c>
    </row>
    <row r="437" spans="2:14" x14ac:dyDescent="0.55000000000000004">
      <c r="B437" s="29"/>
      <c r="E437" s="29"/>
      <c r="M437" s="25" t="str">
        <f>IFERROR(INDEX(Stock!B:F,MATCH(ROW(M434),Stock!G:G,0),2),"")</f>
        <v/>
      </c>
      <c r="N437" s="25" t="str">
        <f t="shared" si="6"/>
        <v/>
      </c>
    </row>
    <row r="438" spans="2:14" x14ac:dyDescent="0.55000000000000004">
      <c r="B438" s="29"/>
      <c r="E438" s="29"/>
      <c r="M438" s="25" t="str">
        <f>IFERROR(INDEX(Stock!B:F,MATCH(ROW(M435),Stock!G:G,0),2),"")</f>
        <v/>
      </c>
      <c r="N438" s="25" t="str">
        <f t="shared" si="6"/>
        <v/>
      </c>
    </row>
    <row r="439" spans="2:14" x14ac:dyDescent="0.55000000000000004">
      <c r="B439" s="29"/>
      <c r="E439" s="29"/>
      <c r="M439" s="25" t="str">
        <f>IFERROR(INDEX(Stock!B:F,MATCH(ROW(M436),Stock!G:G,0),2),"")</f>
        <v/>
      </c>
      <c r="N439" s="25" t="str">
        <f t="shared" si="6"/>
        <v/>
      </c>
    </row>
    <row r="440" spans="2:14" x14ac:dyDescent="0.55000000000000004">
      <c r="B440" s="29"/>
      <c r="E440" s="29"/>
      <c r="M440" s="25" t="str">
        <f>IFERROR(INDEX(Stock!B:F,MATCH(ROW(M437),Stock!G:G,0),2),"")</f>
        <v/>
      </c>
      <c r="N440" s="25" t="str">
        <f t="shared" si="6"/>
        <v/>
      </c>
    </row>
    <row r="441" spans="2:14" x14ac:dyDescent="0.55000000000000004">
      <c r="B441" s="29"/>
      <c r="E441" s="29"/>
      <c r="M441" s="25" t="str">
        <f>IFERROR(INDEX(Stock!B:F,MATCH(ROW(M438),Stock!G:G,0),2),"")</f>
        <v/>
      </c>
      <c r="N441" s="25" t="str">
        <f t="shared" si="6"/>
        <v/>
      </c>
    </row>
    <row r="442" spans="2:14" x14ac:dyDescent="0.55000000000000004">
      <c r="B442" s="29"/>
      <c r="E442" s="29"/>
      <c r="M442" s="25" t="str">
        <f>IFERROR(INDEX(Stock!B:F,MATCH(ROW(M439),Stock!G:G,0),2),"")</f>
        <v/>
      </c>
      <c r="N442" s="25" t="str">
        <f t="shared" si="6"/>
        <v/>
      </c>
    </row>
    <row r="443" spans="2:14" x14ac:dyDescent="0.55000000000000004">
      <c r="B443" s="29"/>
      <c r="E443" s="29"/>
      <c r="M443" s="25" t="str">
        <f>IFERROR(INDEX(Stock!B:F,MATCH(ROW(M440),Stock!G:G,0),2),"")</f>
        <v/>
      </c>
      <c r="N443" s="25" t="str">
        <f t="shared" si="6"/>
        <v/>
      </c>
    </row>
    <row r="444" spans="2:14" x14ac:dyDescent="0.55000000000000004">
      <c r="B444" s="29"/>
      <c r="E444" s="29"/>
      <c r="M444" s="25" t="str">
        <f>IFERROR(INDEX(Stock!B:F,MATCH(ROW(M441),Stock!G:G,0),2),"")</f>
        <v/>
      </c>
      <c r="N444" s="25" t="str">
        <f t="shared" si="6"/>
        <v/>
      </c>
    </row>
    <row r="445" spans="2:14" x14ac:dyDescent="0.55000000000000004">
      <c r="B445" s="29"/>
      <c r="E445" s="29"/>
      <c r="M445" s="25" t="str">
        <f>IFERROR(INDEX(Stock!B:F,MATCH(ROW(M442),Stock!G:G,0),2),"")</f>
        <v/>
      </c>
      <c r="N445" s="25" t="str">
        <f t="shared" si="6"/>
        <v/>
      </c>
    </row>
    <row r="446" spans="2:14" x14ac:dyDescent="0.55000000000000004">
      <c r="B446" s="29"/>
      <c r="E446" s="29"/>
      <c r="M446" s="25" t="str">
        <f>IFERROR(INDEX(Stock!B:F,MATCH(ROW(M443),Stock!G:G,0),2),"")</f>
        <v/>
      </c>
      <c r="N446" s="25" t="str">
        <f t="shared" si="6"/>
        <v/>
      </c>
    </row>
    <row r="447" spans="2:14" x14ac:dyDescent="0.55000000000000004">
      <c r="B447" s="29"/>
      <c r="E447" s="29"/>
      <c r="M447" s="25" t="str">
        <f>IFERROR(INDEX(Stock!B:F,MATCH(ROW(M444),Stock!G:G,0),2),"")</f>
        <v/>
      </c>
      <c r="N447" s="25" t="str">
        <f t="shared" si="6"/>
        <v/>
      </c>
    </row>
    <row r="448" spans="2:14" x14ac:dyDescent="0.55000000000000004">
      <c r="B448" s="29"/>
      <c r="E448" s="29"/>
      <c r="M448" s="25" t="str">
        <f>IFERROR(INDEX(Stock!B:F,MATCH(ROW(M445),Stock!G:G,0),2),"")</f>
        <v/>
      </c>
      <c r="N448" s="25" t="str">
        <f t="shared" si="6"/>
        <v/>
      </c>
    </row>
    <row r="449" spans="2:14" x14ac:dyDescent="0.55000000000000004">
      <c r="B449" s="29"/>
      <c r="E449" s="29"/>
      <c r="M449" s="25" t="str">
        <f>IFERROR(INDEX(Stock!B:F,MATCH(ROW(M446),Stock!G:G,0),2),"")</f>
        <v/>
      </c>
      <c r="N449" s="25" t="str">
        <f t="shared" si="6"/>
        <v/>
      </c>
    </row>
    <row r="450" spans="2:14" x14ac:dyDescent="0.55000000000000004">
      <c r="B450" s="29"/>
      <c r="E450" s="29"/>
      <c r="M450" s="25" t="str">
        <f>IFERROR(INDEX(Stock!B:F,MATCH(ROW(M447),Stock!G:G,0),2),"")</f>
        <v/>
      </c>
      <c r="N450" s="25" t="str">
        <f t="shared" si="6"/>
        <v/>
      </c>
    </row>
    <row r="451" spans="2:14" x14ac:dyDescent="0.55000000000000004">
      <c r="B451" s="29"/>
      <c r="E451" s="29"/>
      <c r="M451" s="25" t="str">
        <f>IFERROR(INDEX(Stock!B:F,MATCH(ROW(M448),Stock!G:G,0),2),"")</f>
        <v/>
      </c>
      <c r="N451" s="25" t="str">
        <f t="shared" si="6"/>
        <v/>
      </c>
    </row>
    <row r="452" spans="2:14" x14ac:dyDescent="0.55000000000000004">
      <c r="B452" s="29"/>
      <c r="E452" s="29"/>
      <c r="M452" s="25" t="str">
        <f>IFERROR(INDEX(Stock!B:F,MATCH(ROW(M449),Stock!G:G,0),2),"")</f>
        <v/>
      </c>
      <c r="N452" s="25" t="str">
        <f t="shared" si="6"/>
        <v/>
      </c>
    </row>
    <row r="453" spans="2:14" x14ac:dyDescent="0.55000000000000004">
      <c r="B453" s="29"/>
      <c r="E453" s="29"/>
      <c r="M453" s="25" t="str">
        <f>IFERROR(INDEX(Stock!B:F,MATCH(ROW(M450),Stock!G:G,0),2),"")</f>
        <v/>
      </c>
      <c r="N453" s="25" t="str">
        <f t="shared" ref="N453:N516" si="7">IF(M453&lt;&gt;"",1,"")</f>
        <v/>
      </c>
    </row>
    <row r="454" spans="2:14" x14ac:dyDescent="0.55000000000000004">
      <c r="B454" s="29"/>
      <c r="E454" s="29"/>
      <c r="M454" s="25" t="str">
        <f>IFERROR(INDEX(Stock!B:F,MATCH(ROW(M451),Stock!G:G,0),2),"")</f>
        <v/>
      </c>
      <c r="N454" s="25" t="str">
        <f t="shared" si="7"/>
        <v/>
      </c>
    </row>
    <row r="455" spans="2:14" x14ac:dyDescent="0.55000000000000004">
      <c r="B455" s="29"/>
      <c r="E455" s="29"/>
      <c r="M455" s="25" t="str">
        <f>IFERROR(INDEX(Stock!B:F,MATCH(ROW(M452),Stock!G:G,0),2),"")</f>
        <v/>
      </c>
      <c r="N455" s="25" t="str">
        <f t="shared" si="7"/>
        <v/>
      </c>
    </row>
    <row r="456" spans="2:14" x14ac:dyDescent="0.55000000000000004">
      <c r="B456" s="29"/>
      <c r="E456" s="29"/>
      <c r="M456" s="25" t="str">
        <f>IFERROR(INDEX(Stock!B:F,MATCH(ROW(M453),Stock!G:G,0),2),"")</f>
        <v/>
      </c>
      <c r="N456" s="25" t="str">
        <f t="shared" si="7"/>
        <v/>
      </c>
    </row>
    <row r="457" spans="2:14" x14ac:dyDescent="0.55000000000000004">
      <c r="B457" s="29"/>
      <c r="E457" s="29"/>
      <c r="M457" s="25" t="str">
        <f>IFERROR(INDEX(Stock!B:F,MATCH(ROW(M454),Stock!G:G,0),2),"")</f>
        <v/>
      </c>
      <c r="N457" s="25" t="str">
        <f t="shared" si="7"/>
        <v/>
      </c>
    </row>
    <row r="458" spans="2:14" x14ac:dyDescent="0.55000000000000004">
      <c r="B458" s="29"/>
      <c r="E458" s="29"/>
      <c r="M458" s="25" t="str">
        <f>IFERROR(INDEX(Stock!B:F,MATCH(ROW(M455),Stock!G:G,0),2),"")</f>
        <v/>
      </c>
      <c r="N458" s="25" t="str">
        <f t="shared" si="7"/>
        <v/>
      </c>
    </row>
    <row r="459" spans="2:14" x14ac:dyDescent="0.55000000000000004">
      <c r="B459" s="29"/>
      <c r="E459" s="29"/>
      <c r="M459" s="25" t="str">
        <f>IFERROR(INDEX(Stock!B:F,MATCH(ROW(M456),Stock!G:G,0),2),"")</f>
        <v/>
      </c>
      <c r="N459" s="25" t="str">
        <f t="shared" si="7"/>
        <v/>
      </c>
    </row>
    <row r="460" spans="2:14" x14ac:dyDescent="0.55000000000000004">
      <c r="B460" s="29"/>
      <c r="E460" s="29"/>
      <c r="M460" s="25" t="str">
        <f>IFERROR(INDEX(Stock!B:F,MATCH(ROW(M457),Stock!G:G,0),2),"")</f>
        <v/>
      </c>
      <c r="N460" s="25" t="str">
        <f t="shared" si="7"/>
        <v/>
      </c>
    </row>
    <row r="461" spans="2:14" x14ac:dyDescent="0.55000000000000004">
      <c r="B461" s="29"/>
      <c r="E461" s="29"/>
      <c r="M461" s="25" t="str">
        <f>IFERROR(INDEX(Stock!B:F,MATCH(ROW(M458),Stock!G:G,0),2),"")</f>
        <v/>
      </c>
      <c r="N461" s="25" t="str">
        <f t="shared" si="7"/>
        <v/>
      </c>
    </row>
    <row r="462" spans="2:14" x14ac:dyDescent="0.55000000000000004">
      <c r="B462" s="29"/>
      <c r="E462" s="29"/>
      <c r="M462" s="25" t="str">
        <f>IFERROR(INDEX(Stock!B:F,MATCH(ROW(M459),Stock!G:G,0),2),"")</f>
        <v/>
      </c>
      <c r="N462" s="25" t="str">
        <f t="shared" si="7"/>
        <v/>
      </c>
    </row>
    <row r="463" spans="2:14" x14ac:dyDescent="0.55000000000000004">
      <c r="B463" s="29"/>
      <c r="E463" s="29"/>
      <c r="M463" s="25" t="str">
        <f>IFERROR(INDEX(Stock!B:F,MATCH(ROW(M460),Stock!G:G,0),2),"")</f>
        <v/>
      </c>
      <c r="N463" s="25" t="str">
        <f t="shared" si="7"/>
        <v/>
      </c>
    </row>
    <row r="464" spans="2:14" x14ac:dyDescent="0.55000000000000004">
      <c r="B464" s="29"/>
      <c r="E464" s="29"/>
      <c r="M464" s="25" t="str">
        <f>IFERROR(INDEX(Stock!B:F,MATCH(ROW(M461),Stock!G:G,0),2),"")</f>
        <v/>
      </c>
      <c r="N464" s="25" t="str">
        <f t="shared" si="7"/>
        <v/>
      </c>
    </row>
    <row r="465" spans="2:14" x14ac:dyDescent="0.55000000000000004">
      <c r="B465" s="29"/>
      <c r="E465" s="29"/>
      <c r="M465" s="25" t="str">
        <f>IFERROR(INDEX(Stock!B:F,MATCH(ROW(M462),Stock!G:G,0),2),"")</f>
        <v/>
      </c>
      <c r="N465" s="25" t="str">
        <f t="shared" si="7"/>
        <v/>
      </c>
    </row>
    <row r="466" spans="2:14" x14ac:dyDescent="0.55000000000000004">
      <c r="B466" s="29"/>
      <c r="E466" s="29"/>
      <c r="M466" s="25" t="str">
        <f>IFERROR(INDEX(Stock!B:F,MATCH(ROW(M463),Stock!G:G,0),2),"")</f>
        <v/>
      </c>
      <c r="N466" s="25" t="str">
        <f t="shared" si="7"/>
        <v/>
      </c>
    </row>
    <row r="467" spans="2:14" x14ac:dyDescent="0.55000000000000004">
      <c r="B467" s="29"/>
      <c r="E467" s="29"/>
      <c r="M467" s="25" t="str">
        <f>IFERROR(INDEX(Stock!B:F,MATCH(ROW(M464),Stock!G:G,0),2),"")</f>
        <v/>
      </c>
      <c r="N467" s="25" t="str">
        <f t="shared" si="7"/>
        <v/>
      </c>
    </row>
    <row r="468" spans="2:14" x14ac:dyDescent="0.55000000000000004">
      <c r="B468" s="29"/>
      <c r="E468" s="29"/>
      <c r="M468" s="25" t="str">
        <f>IFERROR(INDEX(Stock!B:F,MATCH(ROW(M465),Stock!G:G,0),2),"")</f>
        <v/>
      </c>
      <c r="N468" s="25" t="str">
        <f t="shared" si="7"/>
        <v/>
      </c>
    </row>
    <row r="469" spans="2:14" x14ac:dyDescent="0.55000000000000004">
      <c r="B469" s="29"/>
      <c r="E469" s="29"/>
      <c r="M469" s="25" t="str">
        <f>IFERROR(INDEX(Stock!B:F,MATCH(ROW(M466),Stock!G:G,0),2),"")</f>
        <v/>
      </c>
      <c r="N469" s="25" t="str">
        <f t="shared" si="7"/>
        <v/>
      </c>
    </row>
    <row r="470" spans="2:14" x14ac:dyDescent="0.55000000000000004">
      <c r="B470" s="29"/>
      <c r="E470" s="29"/>
      <c r="M470" s="25" t="str">
        <f>IFERROR(INDEX(Stock!B:F,MATCH(ROW(M467),Stock!G:G,0),2),"")</f>
        <v/>
      </c>
      <c r="N470" s="25" t="str">
        <f t="shared" si="7"/>
        <v/>
      </c>
    </row>
    <row r="471" spans="2:14" x14ac:dyDescent="0.55000000000000004">
      <c r="B471" s="29"/>
      <c r="E471" s="29"/>
      <c r="M471" s="25" t="str">
        <f>IFERROR(INDEX(Stock!B:F,MATCH(ROW(M468),Stock!G:G,0),2),"")</f>
        <v/>
      </c>
      <c r="N471" s="25" t="str">
        <f t="shared" si="7"/>
        <v/>
      </c>
    </row>
    <row r="472" spans="2:14" x14ac:dyDescent="0.55000000000000004">
      <c r="B472" s="29"/>
      <c r="E472" s="29"/>
      <c r="M472" s="25" t="str">
        <f>IFERROR(INDEX(Stock!B:F,MATCH(ROW(M469),Stock!G:G,0),2),"")</f>
        <v/>
      </c>
      <c r="N472" s="25" t="str">
        <f t="shared" si="7"/>
        <v/>
      </c>
    </row>
    <row r="473" spans="2:14" x14ac:dyDescent="0.55000000000000004">
      <c r="B473" s="29"/>
      <c r="E473" s="29"/>
      <c r="M473" s="25" t="str">
        <f>IFERROR(INDEX(Stock!B:F,MATCH(ROW(M470),Stock!G:G,0),2),"")</f>
        <v/>
      </c>
      <c r="N473" s="25" t="str">
        <f t="shared" si="7"/>
        <v/>
      </c>
    </row>
    <row r="474" spans="2:14" x14ac:dyDescent="0.55000000000000004">
      <c r="B474" s="29"/>
      <c r="E474" s="29"/>
      <c r="M474" s="25" t="str">
        <f>IFERROR(INDEX(Stock!B:F,MATCH(ROW(M471),Stock!G:G,0),2),"")</f>
        <v/>
      </c>
      <c r="N474" s="25" t="str">
        <f t="shared" si="7"/>
        <v/>
      </c>
    </row>
    <row r="475" spans="2:14" x14ac:dyDescent="0.55000000000000004">
      <c r="B475" s="29"/>
      <c r="E475" s="29"/>
      <c r="M475" s="25" t="str">
        <f>IFERROR(INDEX(Stock!B:F,MATCH(ROW(M472),Stock!G:G,0),2),"")</f>
        <v/>
      </c>
      <c r="N475" s="25" t="str">
        <f t="shared" si="7"/>
        <v/>
      </c>
    </row>
    <row r="476" spans="2:14" x14ac:dyDescent="0.55000000000000004">
      <c r="B476" s="29"/>
      <c r="E476" s="29"/>
      <c r="M476" s="25" t="str">
        <f>IFERROR(INDEX(Stock!B:F,MATCH(ROW(M473),Stock!G:G,0),2),"")</f>
        <v/>
      </c>
      <c r="N476" s="25" t="str">
        <f t="shared" si="7"/>
        <v/>
      </c>
    </row>
    <row r="477" spans="2:14" x14ac:dyDescent="0.55000000000000004">
      <c r="B477" s="29"/>
      <c r="E477" s="29"/>
      <c r="M477" s="25" t="str">
        <f>IFERROR(INDEX(Stock!B:F,MATCH(ROW(M474),Stock!G:G,0),2),"")</f>
        <v/>
      </c>
      <c r="N477" s="25" t="str">
        <f t="shared" si="7"/>
        <v/>
      </c>
    </row>
    <row r="478" spans="2:14" x14ac:dyDescent="0.55000000000000004">
      <c r="B478" s="29"/>
      <c r="E478" s="29"/>
      <c r="M478" s="25" t="str">
        <f>IFERROR(INDEX(Stock!B:F,MATCH(ROW(M475),Stock!G:G,0),2),"")</f>
        <v/>
      </c>
      <c r="N478" s="25" t="str">
        <f t="shared" si="7"/>
        <v/>
      </c>
    </row>
    <row r="479" spans="2:14" x14ac:dyDescent="0.55000000000000004">
      <c r="B479" s="29"/>
      <c r="E479" s="29"/>
      <c r="M479" s="25" t="str">
        <f>IFERROR(INDEX(Stock!B:F,MATCH(ROW(M476),Stock!G:G,0),2),"")</f>
        <v/>
      </c>
      <c r="N479" s="25" t="str">
        <f t="shared" si="7"/>
        <v/>
      </c>
    </row>
    <row r="480" spans="2:14" x14ac:dyDescent="0.55000000000000004">
      <c r="B480" s="29"/>
      <c r="E480" s="29"/>
      <c r="M480" s="25" t="str">
        <f>IFERROR(INDEX(Stock!B:F,MATCH(ROW(M477),Stock!G:G,0),2),"")</f>
        <v/>
      </c>
      <c r="N480" s="25" t="str">
        <f t="shared" si="7"/>
        <v/>
      </c>
    </row>
    <row r="481" spans="2:14" x14ac:dyDescent="0.55000000000000004">
      <c r="B481" s="29"/>
      <c r="E481" s="29"/>
      <c r="M481" s="25" t="str">
        <f>IFERROR(INDEX(Stock!B:F,MATCH(ROW(M478),Stock!G:G,0),2),"")</f>
        <v/>
      </c>
      <c r="N481" s="25" t="str">
        <f t="shared" si="7"/>
        <v/>
      </c>
    </row>
    <row r="482" spans="2:14" x14ac:dyDescent="0.55000000000000004">
      <c r="B482" s="29"/>
      <c r="E482" s="29"/>
      <c r="M482" s="25" t="str">
        <f>IFERROR(INDEX(Stock!B:F,MATCH(ROW(M479),Stock!G:G,0),2),"")</f>
        <v/>
      </c>
      <c r="N482" s="25" t="str">
        <f t="shared" si="7"/>
        <v/>
      </c>
    </row>
    <row r="483" spans="2:14" x14ac:dyDescent="0.55000000000000004">
      <c r="B483" s="29"/>
      <c r="E483" s="29"/>
      <c r="M483" s="25" t="str">
        <f>IFERROR(INDEX(Stock!B:F,MATCH(ROW(M480),Stock!G:G,0),2),"")</f>
        <v/>
      </c>
      <c r="N483" s="25" t="str">
        <f t="shared" si="7"/>
        <v/>
      </c>
    </row>
    <row r="484" spans="2:14" x14ac:dyDescent="0.55000000000000004">
      <c r="B484" s="29"/>
      <c r="E484" s="29"/>
      <c r="M484" s="25" t="str">
        <f>IFERROR(INDEX(Stock!B:F,MATCH(ROW(M481),Stock!G:G,0),2),"")</f>
        <v/>
      </c>
      <c r="N484" s="25" t="str">
        <f t="shared" si="7"/>
        <v/>
      </c>
    </row>
    <row r="485" spans="2:14" x14ac:dyDescent="0.55000000000000004">
      <c r="B485" s="29"/>
      <c r="E485" s="29"/>
      <c r="M485" s="25" t="str">
        <f>IFERROR(INDEX(Stock!B:F,MATCH(ROW(M482),Stock!G:G,0),2),"")</f>
        <v/>
      </c>
      <c r="N485" s="25" t="str">
        <f t="shared" si="7"/>
        <v/>
      </c>
    </row>
    <row r="486" spans="2:14" x14ac:dyDescent="0.55000000000000004">
      <c r="B486" s="29"/>
      <c r="E486" s="29"/>
      <c r="M486" s="25" t="str">
        <f>IFERROR(INDEX(Stock!B:F,MATCH(ROW(M483),Stock!G:G,0),2),"")</f>
        <v/>
      </c>
      <c r="N486" s="25" t="str">
        <f t="shared" si="7"/>
        <v/>
      </c>
    </row>
    <row r="487" spans="2:14" x14ac:dyDescent="0.55000000000000004">
      <c r="B487" s="29"/>
      <c r="E487" s="29"/>
      <c r="M487" s="25" t="str">
        <f>IFERROR(INDEX(Stock!B:F,MATCH(ROW(M484),Stock!G:G,0),2),"")</f>
        <v/>
      </c>
      <c r="N487" s="25" t="str">
        <f t="shared" si="7"/>
        <v/>
      </c>
    </row>
    <row r="488" spans="2:14" x14ac:dyDescent="0.55000000000000004">
      <c r="B488" s="29"/>
      <c r="E488" s="29"/>
      <c r="M488" s="25" t="str">
        <f>IFERROR(INDEX(Stock!B:F,MATCH(ROW(M485),Stock!G:G,0),2),"")</f>
        <v/>
      </c>
      <c r="N488" s="25" t="str">
        <f t="shared" si="7"/>
        <v/>
      </c>
    </row>
    <row r="489" spans="2:14" x14ac:dyDescent="0.55000000000000004">
      <c r="B489" s="29"/>
      <c r="E489" s="29"/>
      <c r="M489" s="25" t="str">
        <f>IFERROR(INDEX(Stock!B:F,MATCH(ROW(M486),Stock!G:G,0),2),"")</f>
        <v/>
      </c>
      <c r="N489" s="25" t="str">
        <f t="shared" si="7"/>
        <v/>
      </c>
    </row>
    <row r="490" spans="2:14" x14ac:dyDescent="0.55000000000000004">
      <c r="B490" s="29"/>
      <c r="E490" s="29"/>
      <c r="M490" s="25" t="str">
        <f>IFERROR(INDEX(Stock!B:F,MATCH(ROW(M487),Stock!G:G,0),2),"")</f>
        <v/>
      </c>
      <c r="N490" s="25" t="str">
        <f t="shared" si="7"/>
        <v/>
      </c>
    </row>
    <row r="491" spans="2:14" x14ac:dyDescent="0.55000000000000004">
      <c r="B491" s="29"/>
      <c r="E491" s="29"/>
      <c r="M491" s="25" t="str">
        <f>IFERROR(INDEX(Stock!B:F,MATCH(ROW(M488),Stock!G:G,0),2),"")</f>
        <v/>
      </c>
      <c r="N491" s="25" t="str">
        <f t="shared" si="7"/>
        <v/>
      </c>
    </row>
    <row r="492" spans="2:14" x14ac:dyDescent="0.55000000000000004">
      <c r="B492" s="29"/>
      <c r="E492" s="29"/>
      <c r="M492" s="25" t="str">
        <f>IFERROR(INDEX(Stock!B:F,MATCH(ROW(M489),Stock!G:G,0),2),"")</f>
        <v/>
      </c>
      <c r="N492" s="25" t="str">
        <f t="shared" si="7"/>
        <v/>
      </c>
    </row>
    <row r="493" spans="2:14" x14ac:dyDescent="0.55000000000000004">
      <c r="B493" s="29"/>
      <c r="E493" s="29"/>
      <c r="M493" s="25" t="str">
        <f>IFERROR(INDEX(Stock!B:F,MATCH(ROW(M490),Stock!G:G,0),2),"")</f>
        <v/>
      </c>
      <c r="N493" s="25" t="str">
        <f t="shared" si="7"/>
        <v/>
      </c>
    </row>
    <row r="494" spans="2:14" x14ac:dyDescent="0.55000000000000004">
      <c r="B494" s="29"/>
      <c r="E494" s="29"/>
      <c r="M494" s="25" t="str">
        <f>IFERROR(INDEX(Stock!B:F,MATCH(ROW(M491),Stock!G:G,0),2),"")</f>
        <v/>
      </c>
      <c r="N494" s="25" t="str">
        <f t="shared" si="7"/>
        <v/>
      </c>
    </row>
    <row r="495" spans="2:14" x14ac:dyDescent="0.55000000000000004">
      <c r="B495" s="29"/>
      <c r="E495" s="29"/>
      <c r="M495" s="25" t="str">
        <f>IFERROR(INDEX(Stock!B:F,MATCH(ROW(M492),Stock!G:G,0),2),"")</f>
        <v/>
      </c>
      <c r="N495" s="25" t="str">
        <f t="shared" si="7"/>
        <v/>
      </c>
    </row>
    <row r="496" spans="2:14" x14ac:dyDescent="0.55000000000000004">
      <c r="B496" s="29"/>
      <c r="E496" s="29"/>
      <c r="M496" s="25" t="str">
        <f>IFERROR(INDEX(Stock!B:F,MATCH(ROW(M493),Stock!G:G,0),2),"")</f>
        <v/>
      </c>
      <c r="N496" s="25" t="str">
        <f t="shared" si="7"/>
        <v/>
      </c>
    </row>
    <row r="497" spans="2:14" x14ac:dyDescent="0.55000000000000004">
      <c r="B497" s="29"/>
      <c r="E497" s="29"/>
      <c r="M497" s="25" t="str">
        <f>IFERROR(INDEX(Stock!B:F,MATCH(ROW(M494),Stock!G:G,0),2),"")</f>
        <v/>
      </c>
      <c r="N497" s="25" t="str">
        <f t="shared" si="7"/>
        <v/>
      </c>
    </row>
    <row r="498" spans="2:14" x14ac:dyDescent="0.55000000000000004">
      <c r="B498" s="29"/>
      <c r="E498" s="29"/>
      <c r="M498" s="25" t="str">
        <f>IFERROR(INDEX(Stock!B:F,MATCH(ROW(M495),Stock!G:G,0),2),"")</f>
        <v/>
      </c>
      <c r="N498" s="25" t="str">
        <f t="shared" si="7"/>
        <v/>
      </c>
    </row>
    <row r="499" spans="2:14" x14ac:dyDescent="0.55000000000000004">
      <c r="B499" s="29"/>
      <c r="E499" s="29"/>
      <c r="M499" s="25" t="str">
        <f>IFERROR(INDEX(Stock!B:F,MATCH(ROW(M496),Stock!G:G,0),2),"")</f>
        <v/>
      </c>
      <c r="N499" s="25" t="str">
        <f t="shared" si="7"/>
        <v/>
      </c>
    </row>
    <row r="500" spans="2:14" x14ac:dyDescent="0.55000000000000004">
      <c r="B500" s="29"/>
      <c r="E500" s="29"/>
      <c r="M500" s="25" t="str">
        <f>IFERROR(INDEX(Stock!B:F,MATCH(ROW(M497),Stock!G:G,0),2),"")</f>
        <v/>
      </c>
      <c r="N500" s="25" t="str">
        <f t="shared" si="7"/>
        <v/>
      </c>
    </row>
    <row r="501" spans="2:14" x14ac:dyDescent="0.55000000000000004">
      <c r="B501" s="29"/>
      <c r="E501" s="29"/>
      <c r="M501" s="25" t="str">
        <f>IFERROR(INDEX(Stock!B:F,MATCH(ROW(M498),Stock!G:G,0),2),"")</f>
        <v/>
      </c>
      <c r="N501" s="25" t="str">
        <f t="shared" si="7"/>
        <v/>
      </c>
    </row>
    <row r="502" spans="2:14" x14ac:dyDescent="0.55000000000000004">
      <c r="B502" s="29"/>
      <c r="E502" s="29"/>
      <c r="M502" s="25" t="str">
        <f>IFERROR(INDEX(Stock!B:F,MATCH(ROW(M499),Stock!G:G,0),2),"")</f>
        <v/>
      </c>
      <c r="N502" s="25" t="str">
        <f t="shared" si="7"/>
        <v/>
      </c>
    </row>
    <row r="503" spans="2:14" x14ac:dyDescent="0.55000000000000004">
      <c r="B503" s="29"/>
      <c r="E503" s="29"/>
      <c r="M503" s="25" t="str">
        <f>IFERROR(INDEX(Stock!B:F,MATCH(ROW(M500),Stock!G:G,0),2),"")</f>
        <v/>
      </c>
      <c r="N503" s="25" t="str">
        <f t="shared" si="7"/>
        <v/>
      </c>
    </row>
    <row r="504" spans="2:14" x14ac:dyDescent="0.55000000000000004">
      <c r="B504" s="29"/>
      <c r="E504" s="29"/>
      <c r="M504" s="25" t="str">
        <f>IFERROR(INDEX(Stock!B:F,MATCH(ROW(M501),Stock!G:G,0),2),"")</f>
        <v/>
      </c>
      <c r="N504" s="25" t="str">
        <f t="shared" si="7"/>
        <v/>
      </c>
    </row>
    <row r="505" spans="2:14" x14ac:dyDescent="0.55000000000000004">
      <c r="B505" s="29"/>
      <c r="E505" s="29"/>
      <c r="M505" s="25" t="str">
        <f>IFERROR(INDEX(Stock!B:F,MATCH(ROW(M502),Stock!G:G,0),2),"")</f>
        <v/>
      </c>
      <c r="N505" s="25" t="str">
        <f t="shared" si="7"/>
        <v/>
      </c>
    </row>
    <row r="506" spans="2:14" x14ac:dyDescent="0.55000000000000004">
      <c r="B506" s="29"/>
      <c r="E506" s="29"/>
      <c r="M506" s="25" t="str">
        <f>IFERROR(INDEX(Stock!B:F,MATCH(ROW(M503),Stock!G:G,0),2),"")</f>
        <v/>
      </c>
      <c r="N506" s="25" t="str">
        <f t="shared" si="7"/>
        <v/>
      </c>
    </row>
    <row r="507" spans="2:14" x14ac:dyDescent="0.55000000000000004">
      <c r="B507" s="29"/>
      <c r="E507" s="29"/>
      <c r="M507" s="25" t="str">
        <f>IFERROR(INDEX(Stock!B:F,MATCH(ROW(M504),Stock!G:G,0),2),"")</f>
        <v/>
      </c>
      <c r="N507" s="25" t="str">
        <f t="shared" si="7"/>
        <v/>
      </c>
    </row>
    <row r="508" spans="2:14" x14ac:dyDescent="0.55000000000000004">
      <c r="B508" s="29"/>
      <c r="E508" s="29"/>
      <c r="M508" s="25" t="str">
        <f>IFERROR(INDEX(Stock!B:F,MATCH(ROW(M505),Stock!G:G,0),2),"")</f>
        <v/>
      </c>
      <c r="N508" s="25" t="str">
        <f t="shared" si="7"/>
        <v/>
      </c>
    </row>
    <row r="509" spans="2:14" x14ac:dyDescent="0.55000000000000004">
      <c r="B509" s="29"/>
      <c r="E509" s="29"/>
      <c r="M509" s="25" t="str">
        <f>IFERROR(INDEX(Stock!B:F,MATCH(ROW(M506),Stock!G:G,0),2),"")</f>
        <v/>
      </c>
      <c r="N509" s="25" t="str">
        <f t="shared" si="7"/>
        <v/>
      </c>
    </row>
    <row r="510" spans="2:14" x14ac:dyDescent="0.55000000000000004">
      <c r="B510" s="29"/>
      <c r="E510" s="29"/>
      <c r="M510" s="25" t="str">
        <f>IFERROR(INDEX(Stock!B:F,MATCH(ROW(M507),Stock!G:G,0),2),"")</f>
        <v/>
      </c>
      <c r="N510" s="25" t="str">
        <f t="shared" si="7"/>
        <v/>
      </c>
    </row>
    <row r="511" spans="2:14" x14ac:dyDescent="0.55000000000000004">
      <c r="B511" s="29"/>
      <c r="E511" s="29"/>
      <c r="M511" s="25" t="str">
        <f>IFERROR(INDEX(Stock!B:F,MATCH(ROW(M508),Stock!G:G,0),2),"")</f>
        <v/>
      </c>
      <c r="N511" s="25" t="str">
        <f t="shared" si="7"/>
        <v/>
      </c>
    </row>
    <row r="512" spans="2:14" x14ac:dyDescent="0.55000000000000004">
      <c r="B512" s="29"/>
      <c r="E512" s="29"/>
      <c r="M512" s="25" t="str">
        <f>IFERROR(INDEX(Stock!B:F,MATCH(ROW(M509),Stock!G:G,0),2),"")</f>
        <v/>
      </c>
      <c r="N512" s="25" t="str">
        <f t="shared" si="7"/>
        <v/>
      </c>
    </row>
    <row r="513" spans="2:14" x14ac:dyDescent="0.55000000000000004">
      <c r="B513" s="29"/>
      <c r="E513" s="29"/>
      <c r="M513" s="25" t="str">
        <f>IFERROR(INDEX(Stock!B:F,MATCH(ROW(M510),Stock!G:G,0),2),"")</f>
        <v/>
      </c>
      <c r="N513" s="25" t="str">
        <f t="shared" si="7"/>
        <v/>
      </c>
    </row>
    <row r="514" spans="2:14" x14ac:dyDescent="0.55000000000000004">
      <c r="B514" s="29"/>
      <c r="E514" s="29"/>
      <c r="M514" s="25" t="str">
        <f>IFERROR(INDEX(Stock!B:F,MATCH(ROW(M511),Stock!G:G,0),2),"")</f>
        <v/>
      </c>
      <c r="N514" s="25" t="str">
        <f t="shared" si="7"/>
        <v/>
      </c>
    </row>
    <row r="515" spans="2:14" x14ac:dyDescent="0.55000000000000004">
      <c r="B515" s="29"/>
      <c r="E515" s="29"/>
      <c r="M515" s="25" t="str">
        <f>IFERROR(INDEX(Stock!B:F,MATCH(ROW(M512),Stock!G:G,0),2),"")</f>
        <v/>
      </c>
      <c r="N515" s="25" t="str">
        <f t="shared" si="7"/>
        <v/>
      </c>
    </row>
    <row r="516" spans="2:14" x14ac:dyDescent="0.55000000000000004">
      <c r="B516" s="29"/>
      <c r="E516" s="29"/>
      <c r="M516" s="25" t="str">
        <f>IFERROR(INDEX(Stock!B:F,MATCH(ROW(M513),Stock!G:G,0),2),"")</f>
        <v/>
      </c>
      <c r="N516" s="25" t="str">
        <f t="shared" si="7"/>
        <v/>
      </c>
    </row>
    <row r="517" spans="2:14" x14ac:dyDescent="0.55000000000000004">
      <c r="B517" s="29"/>
      <c r="E517" s="29"/>
      <c r="M517" s="25" t="str">
        <f>IFERROR(INDEX(Stock!B:F,MATCH(ROW(M514),Stock!G:G,0),2),"")</f>
        <v/>
      </c>
      <c r="N517" s="25" t="str">
        <f t="shared" ref="N517:N580" si="8">IF(M517&lt;&gt;"",1,"")</f>
        <v/>
      </c>
    </row>
    <row r="518" spans="2:14" x14ac:dyDescent="0.55000000000000004">
      <c r="B518" s="29"/>
      <c r="E518" s="29"/>
      <c r="M518" s="25" t="str">
        <f>IFERROR(INDEX(Stock!B:F,MATCH(ROW(M515),Stock!G:G,0),2),"")</f>
        <v/>
      </c>
      <c r="N518" s="25" t="str">
        <f t="shared" si="8"/>
        <v/>
      </c>
    </row>
    <row r="519" spans="2:14" x14ac:dyDescent="0.55000000000000004">
      <c r="B519" s="29"/>
      <c r="E519" s="29"/>
      <c r="M519" s="25" t="str">
        <f>IFERROR(INDEX(Stock!B:F,MATCH(ROW(M516),Stock!G:G,0),2),"")</f>
        <v/>
      </c>
      <c r="N519" s="25" t="str">
        <f t="shared" si="8"/>
        <v/>
      </c>
    </row>
    <row r="520" spans="2:14" x14ac:dyDescent="0.55000000000000004">
      <c r="B520" s="29"/>
      <c r="E520" s="29"/>
      <c r="M520" s="25" t="str">
        <f>IFERROR(INDEX(Stock!B:F,MATCH(ROW(M517),Stock!G:G,0),2),"")</f>
        <v/>
      </c>
      <c r="N520" s="25" t="str">
        <f t="shared" si="8"/>
        <v/>
      </c>
    </row>
    <row r="521" spans="2:14" x14ac:dyDescent="0.55000000000000004">
      <c r="B521" s="29"/>
      <c r="E521" s="29"/>
      <c r="M521" s="25" t="str">
        <f>IFERROR(INDEX(Stock!B:F,MATCH(ROW(M518),Stock!G:G,0),2),"")</f>
        <v/>
      </c>
      <c r="N521" s="25" t="str">
        <f t="shared" si="8"/>
        <v/>
      </c>
    </row>
    <row r="522" spans="2:14" x14ac:dyDescent="0.55000000000000004">
      <c r="B522" s="29"/>
      <c r="E522" s="29"/>
      <c r="M522" s="25" t="str">
        <f>IFERROR(INDEX(Stock!B:F,MATCH(ROW(M519),Stock!G:G,0),2),"")</f>
        <v/>
      </c>
      <c r="N522" s="25" t="str">
        <f t="shared" si="8"/>
        <v/>
      </c>
    </row>
    <row r="523" spans="2:14" x14ac:dyDescent="0.55000000000000004">
      <c r="B523" s="29"/>
      <c r="E523" s="29"/>
      <c r="M523" s="25" t="str">
        <f>IFERROR(INDEX(Stock!B:F,MATCH(ROW(M520),Stock!G:G,0),2),"")</f>
        <v/>
      </c>
      <c r="N523" s="25" t="str">
        <f t="shared" si="8"/>
        <v/>
      </c>
    </row>
    <row r="524" spans="2:14" x14ac:dyDescent="0.55000000000000004">
      <c r="B524" s="29"/>
      <c r="E524" s="29"/>
      <c r="M524" s="25" t="str">
        <f>IFERROR(INDEX(Stock!B:F,MATCH(ROW(M521),Stock!G:G,0),2),"")</f>
        <v/>
      </c>
      <c r="N524" s="25" t="str">
        <f t="shared" si="8"/>
        <v/>
      </c>
    </row>
    <row r="525" spans="2:14" x14ac:dyDescent="0.55000000000000004">
      <c r="B525" s="29"/>
      <c r="E525" s="29"/>
      <c r="M525" s="25" t="str">
        <f>IFERROR(INDEX(Stock!B:F,MATCH(ROW(M522),Stock!G:G,0),2),"")</f>
        <v/>
      </c>
      <c r="N525" s="25" t="str">
        <f t="shared" si="8"/>
        <v/>
      </c>
    </row>
    <row r="526" spans="2:14" x14ac:dyDescent="0.55000000000000004">
      <c r="B526" s="29"/>
      <c r="E526" s="29"/>
      <c r="M526" s="25" t="str">
        <f>IFERROR(INDEX(Stock!B:F,MATCH(ROW(M523),Stock!G:G,0),2),"")</f>
        <v/>
      </c>
      <c r="N526" s="25" t="str">
        <f t="shared" si="8"/>
        <v/>
      </c>
    </row>
    <row r="527" spans="2:14" x14ac:dyDescent="0.55000000000000004">
      <c r="B527" s="29"/>
      <c r="E527" s="29"/>
      <c r="M527" s="25" t="str">
        <f>IFERROR(INDEX(Stock!B:F,MATCH(ROW(M524),Stock!G:G,0),2),"")</f>
        <v/>
      </c>
      <c r="N527" s="25" t="str">
        <f t="shared" si="8"/>
        <v/>
      </c>
    </row>
    <row r="528" spans="2:14" x14ac:dyDescent="0.55000000000000004">
      <c r="B528" s="29"/>
      <c r="E528" s="29"/>
      <c r="M528" s="25" t="str">
        <f>IFERROR(INDEX(Stock!B:F,MATCH(ROW(M525),Stock!G:G,0),2),"")</f>
        <v/>
      </c>
      <c r="N528" s="25" t="str">
        <f t="shared" si="8"/>
        <v/>
      </c>
    </row>
    <row r="529" spans="2:14" x14ac:dyDescent="0.55000000000000004">
      <c r="B529" s="29"/>
      <c r="E529" s="29"/>
      <c r="M529" s="25" t="str">
        <f>IFERROR(INDEX(Stock!B:F,MATCH(ROW(M526),Stock!G:G,0),2),"")</f>
        <v/>
      </c>
      <c r="N529" s="25" t="str">
        <f t="shared" si="8"/>
        <v/>
      </c>
    </row>
    <row r="530" spans="2:14" x14ac:dyDescent="0.55000000000000004">
      <c r="B530" s="29"/>
      <c r="E530" s="29"/>
      <c r="M530" s="25" t="str">
        <f>IFERROR(INDEX(Stock!B:F,MATCH(ROW(M527),Stock!G:G,0),2),"")</f>
        <v/>
      </c>
      <c r="N530" s="25" t="str">
        <f t="shared" si="8"/>
        <v/>
      </c>
    </row>
    <row r="531" spans="2:14" x14ac:dyDescent="0.55000000000000004">
      <c r="B531" s="29"/>
      <c r="E531" s="29"/>
      <c r="M531" s="25" t="str">
        <f>IFERROR(INDEX(Stock!B:F,MATCH(ROW(M528),Stock!G:G,0),2),"")</f>
        <v/>
      </c>
      <c r="N531" s="25" t="str">
        <f t="shared" si="8"/>
        <v/>
      </c>
    </row>
    <row r="532" spans="2:14" x14ac:dyDescent="0.55000000000000004">
      <c r="B532" s="29"/>
      <c r="E532" s="29"/>
      <c r="M532" s="25" t="str">
        <f>IFERROR(INDEX(Stock!B:F,MATCH(ROW(M529),Stock!G:G,0),2),"")</f>
        <v/>
      </c>
      <c r="N532" s="25" t="str">
        <f t="shared" si="8"/>
        <v/>
      </c>
    </row>
    <row r="533" spans="2:14" x14ac:dyDescent="0.55000000000000004">
      <c r="B533" s="29"/>
      <c r="E533" s="29"/>
      <c r="M533" s="25" t="str">
        <f>IFERROR(INDEX(Stock!B:F,MATCH(ROW(M530),Stock!G:G,0),2),"")</f>
        <v/>
      </c>
      <c r="N533" s="25" t="str">
        <f t="shared" si="8"/>
        <v/>
      </c>
    </row>
    <row r="534" spans="2:14" x14ac:dyDescent="0.55000000000000004">
      <c r="B534" s="29"/>
      <c r="E534" s="29"/>
      <c r="M534" s="25" t="str">
        <f>IFERROR(INDEX(Stock!B:F,MATCH(ROW(M531),Stock!G:G,0),2),"")</f>
        <v/>
      </c>
      <c r="N534" s="25" t="str">
        <f t="shared" si="8"/>
        <v/>
      </c>
    </row>
    <row r="535" spans="2:14" x14ac:dyDescent="0.55000000000000004">
      <c r="B535" s="29"/>
      <c r="E535" s="29"/>
      <c r="M535" s="25" t="str">
        <f>IFERROR(INDEX(Stock!B:F,MATCH(ROW(M532),Stock!G:G,0),2),"")</f>
        <v/>
      </c>
      <c r="N535" s="25" t="str">
        <f t="shared" si="8"/>
        <v/>
      </c>
    </row>
    <row r="536" spans="2:14" x14ac:dyDescent="0.55000000000000004">
      <c r="B536" s="29"/>
      <c r="E536" s="29"/>
      <c r="M536" s="25" t="str">
        <f>IFERROR(INDEX(Stock!B:F,MATCH(ROW(M533),Stock!G:G,0),2),"")</f>
        <v/>
      </c>
      <c r="N536" s="25" t="str">
        <f t="shared" si="8"/>
        <v/>
      </c>
    </row>
    <row r="537" spans="2:14" x14ac:dyDescent="0.55000000000000004">
      <c r="B537" s="29"/>
      <c r="E537" s="29"/>
      <c r="M537" s="25" t="str">
        <f>IFERROR(INDEX(Stock!B:F,MATCH(ROW(M534),Stock!G:G,0),2),"")</f>
        <v/>
      </c>
      <c r="N537" s="25" t="str">
        <f t="shared" si="8"/>
        <v/>
      </c>
    </row>
    <row r="538" spans="2:14" x14ac:dyDescent="0.55000000000000004">
      <c r="B538" s="29"/>
      <c r="E538" s="29"/>
      <c r="M538" s="25" t="str">
        <f>IFERROR(INDEX(Stock!B:F,MATCH(ROW(M535),Stock!G:G,0),2),"")</f>
        <v/>
      </c>
      <c r="N538" s="25" t="str">
        <f t="shared" si="8"/>
        <v/>
      </c>
    </row>
    <row r="539" spans="2:14" x14ac:dyDescent="0.55000000000000004">
      <c r="B539" s="29"/>
      <c r="E539" s="29"/>
      <c r="M539" s="25" t="str">
        <f>IFERROR(INDEX(Stock!B:F,MATCH(ROW(M536),Stock!G:G,0),2),"")</f>
        <v/>
      </c>
      <c r="N539" s="25" t="str">
        <f t="shared" si="8"/>
        <v/>
      </c>
    </row>
    <row r="540" spans="2:14" x14ac:dyDescent="0.55000000000000004">
      <c r="B540" s="29"/>
      <c r="E540" s="29"/>
      <c r="M540" s="25" t="str">
        <f>IFERROR(INDEX(Stock!B:F,MATCH(ROW(M537),Stock!G:G,0),2),"")</f>
        <v/>
      </c>
      <c r="N540" s="25" t="str">
        <f t="shared" si="8"/>
        <v/>
      </c>
    </row>
    <row r="541" spans="2:14" x14ac:dyDescent="0.55000000000000004">
      <c r="B541" s="29"/>
      <c r="E541" s="29"/>
      <c r="M541" s="25" t="str">
        <f>IFERROR(INDEX(Stock!B:F,MATCH(ROW(M538),Stock!G:G,0),2),"")</f>
        <v/>
      </c>
      <c r="N541" s="25" t="str">
        <f t="shared" si="8"/>
        <v/>
      </c>
    </row>
    <row r="542" spans="2:14" x14ac:dyDescent="0.55000000000000004">
      <c r="B542" s="29"/>
      <c r="E542" s="29"/>
      <c r="M542" s="25" t="str">
        <f>IFERROR(INDEX(Stock!B:F,MATCH(ROW(M539),Stock!G:G,0),2),"")</f>
        <v/>
      </c>
      <c r="N542" s="25" t="str">
        <f t="shared" si="8"/>
        <v/>
      </c>
    </row>
    <row r="543" spans="2:14" x14ac:dyDescent="0.55000000000000004">
      <c r="B543" s="29"/>
      <c r="E543" s="29"/>
      <c r="M543" s="25" t="str">
        <f>IFERROR(INDEX(Stock!B:F,MATCH(ROW(M540),Stock!G:G,0),2),"")</f>
        <v/>
      </c>
      <c r="N543" s="25" t="str">
        <f t="shared" si="8"/>
        <v/>
      </c>
    </row>
    <row r="544" spans="2:14" x14ac:dyDescent="0.55000000000000004">
      <c r="B544" s="29"/>
      <c r="E544" s="29"/>
      <c r="M544" s="25" t="str">
        <f>IFERROR(INDEX(Stock!B:F,MATCH(ROW(M541),Stock!G:G,0),2),"")</f>
        <v/>
      </c>
      <c r="N544" s="25" t="str">
        <f t="shared" si="8"/>
        <v/>
      </c>
    </row>
    <row r="545" spans="2:14" x14ac:dyDescent="0.55000000000000004">
      <c r="B545" s="29"/>
      <c r="E545" s="29"/>
      <c r="M545" s="25" t="str">
        <f>IFERROR(INDEX(Stock!B:F,MATCH(ROW(M542),Stock!G:G,0),2),"")</f>
        <v/>
      </c>
      <c r="N545" s="25" t="str">
        <f t="shared" si="8"/>
        <v/>
      </c>
    </row>
    <row r="546" spans="2:14" x14ac:dyDescent="0.55000000000000004">
      <c r="B546" s="29"/>
      <c r="E546" s="29"/>
      <c r="M546" s="25" t="str">
        <f>IFERROR(INDEX(Stock!B:F,MATCH(ROW(M543),Stock!G:G,0),2),"")</f>
        <v/>
      </c>
      <c r="N546" s="25" t="str">
        <f t="shared" si="8"/>
        <v/>
      </c>
    </row>
    <row r="547" spans="2:14" x14ac:dyDescent="0.55000000000000004">
      <c r="B547" s="29"/>
      <c r="E547" s="29"/>
      <c r="M547" s="25" t="str">
        <f>IFERROR(INDEX(Stock!B:F,MATCH(ROW(M544),Stock!G:G,0),2),"")</f>
        <v/>
      </c>
      <c r="N547" s="25" t="str">
        <f t="shared" si="8"/>
        <v/>
      </c>
    </row>
    <row r="548" spans="2:14" x14ac:dyDescent="0.55000000000000004">
      <c r="B548" s="29"/>
      <c r="E548" s="29"/>
      <c r="M548" s="25" t="str">
        <f>IFERROR(INDEX(Stock!B:F,MATCH(ROW(M545),Stock!G:G,0),2),"")</f>
        <v/>
      </c>
      <c r="N548" s="25" t="str">
        <f t="shared" si="8"/>
        <v/>
      </c>
    </row>
    <row r="549" spans="2:14" x14ac:dyDescent="0.55000000000000004">
      <c r="B549" s="29"/>
      <c r="E549" s="29"/>
      <c r="M549" s="25" t="str">
        <f>IFERROR(INDEX(Stock!B:F,MATCH(ROW(M546),Stock!G:G,0),2),"")</f>
        <v/>
      </c>
      <c r="N549" s="25" t="str">
        <f t="shared" si="8"/>
        <v/>
      </c>
    </row>
    <row r="550" spans="2:14" x14ac:dyDescent="0.55000000000000004">
      <c r="B550" s="29"/>
      <c r="E550" s="29"/>
      <c r="M550" s="25" t="str">
        <f>IFERROR(INDEX(Stock!B:F,MATCH(ROW(M547),Stock!G:G,0),2),"")</f>
        <v/>
      </c>
      <c r="N550" s="25" t="str">
        <f t="shared" si="8"/>
        <v/>
      </c>
    </row>
    <row r="551" spans="2:14" x14ac:dyDescent="0.55000000000000004">
      <c r="B551" s="29"/>
      <c r="E551" s="29"/>
      <c r="M551" s="25" t="str">
        <f>IFERROR(INDEX(Stock!B:F,MATCH(ROW(M548),Stock!G:G,0),2),"")</f>
        <v/>
      </c>
      <c r="N551" s="25" t="str">
        <f t="shared" si="8"/>
        <v/>
      </c>
    </row>
    <row r="552" spans="2:14" x14ac:dyDescent="0.55000000000000004">
      <c r="B552" s="29"/>
      <c r="E552" s="29"/>
      <c r="M552" s="25" t="str">
        <f>IFERROR(INDEX(Stock!B:F,MATCH(ROW(M549),Stock!G:G,0),2),"")</f>
        <v/>
      </c>
      <c r="N552" s="25" t="str">
        <f t="shared" si="8"/>
        <v/>
      </c>
    </row>
    <row r="553" spans="2:14" x14ac:dyDescent="0.55000000000000004">
      <c r="B553" s="29"/>
      <c r="E553" s="29"/>
      <c r="M553" s="25" t="str">
        <f>IFERROR(INDEX(Stock!B:F,MATCH(ROW(M550),Stock!G:G,0),2),"")</f>
        <v/>
      </c>
      <c r="N553" s="25" t="str">
        <f t="shared" si="8"/>
        <v/>
      </c>
    </row>
    <row r="554" spans="2:14" x14ac:dyDescent="0.55000000000000004">
      <c r="B554" s="29"/>
      <c r="E554" s="29"/>
      <c r="M554" s="25" t="str">
        <f>IFERROR(INDEX(Stock!B:F,MATCH(ROW(M551),Stock!G:G,0),2),"")</f>
        <v/>
      </c>
      <c r="N554" s="25" t="str">
        <f t="shared" si="8"/>
        <v/>
      </c>
    </row>
    <row r="555" spans="2:14" x14ac:dyDescent="0.55000000000000004">
      <c r="B555" s="29"/>
      <c r="E555" s="29"/>
      <c r="M555" s="25" t="str">
        <f>IFERROR(INDEX(Stock!B:F,MATCH(ROW(M552),Stock!G:G,0),2),"")</f>
        <v/>
      </c>
      <c r="N555" s="25" t="str">
        <f t="shared" si="8"/>
        <v/>
      </c>
    </row>
    <row r="556" spans="2:14" x14ac:dyDescent="0.55000000000000004">
      <c r="B556" s="29"/>
      <c r="E556" s="29"/>
      <c r="M556" s="25" t="str">
        <f>IFERROR(INDEX(Stock!B:F,MATCH(ROW(M553),Stock!G:G,0),2),"")</f>
        <v/>
      </c>
      <c r="N556" s="25" t="str">
        <f t="shared" si="8"/>
        <v/>
      </c>
    </row>
    <row r="557" spans="2:14" x14ac:dyDescent="0.55000000000000004">
      <c r="B557" s="29"/>
      <c r="E557" s="29"/>
      <c r="M557" s="25" t="str">
        <f>IFERROR(INDEX(Stock!B:F,MATCH(ROW(M554),Stock!G:G,0),2),"")</f>
        <v/>
      </c>
      <c r="N557" s="25" t="str">
        <f t="shared" si="8"/>
        <v/>
      </c>
    </row>
    <row r="558" spans="2:14" x14ac:dyDescent="0.55000000000000004">
      <c r="B558" s="29"/>
      <c r="E558" s="29"/>
      <c r="M558" s="25" t="str">
        <f>IFERROR(INDEX(Stock!B:F,MATCH(ROW(M555),Stock!G:G,0),2),"")</f>
        <v/>
      </c>
      <c r="N558" s="25" t="str">
        <f t="shared" si="8"/>
        <v/>
      </c>
    </row>
    <row r="559" spans="2:14" x14ac:dyDescent="0.55000000000000004">
      <c r="B559" s="29"/>
      <c r="E559" s="29"/>
      <c r="M559" s="25" t="str">
        <f>IFERROR(INDEX(Stock!B:F,MATCH(ROW(M556),Stock!G:G,0),2),"")</f>
        <v/>
      </c>
      <c r="N559" s="25" t="str">
        <f t="shared" si="8"/>
        <v/>
      </c>
    </row>
    <row r="560" spans="2:14" x14ac:dyDescent="0.55000000000000004">
      <c r="B560" s="29"/>
      <c r="E560" s="29"/>
      <c r="M560" s="25" t="str">
        <f>IFERROR(INDEX(Stock!B:F,MATCH(ROW(M557),Stock!G:G,0),2),"")</f>
        <v/>
      </c>
      <c r="N560" s="25" t="str">
        <f t="shared" si="8"/>
        <v/>
      </c>
    </row>
    <row r="561" spans="2:14" x14ac:dyDescent="0.55000000000000004">
      <c r="B561" s="29"/>
      <c r="E561" s="29"/>
      <c r="M561" s="25" t="str">
        <f>IFERROR(INDEX(Stock!B:F,MATCH(ROW(M558),Stock!G:G,0),2),"")</f>
        <v/>
      </c>
      <c r="N561" s="25" t="str">
        <f t="shared" si="8"/>
        <v/>
      </c>
    </row>
    <row r="562" spans="2:14" x14ac:dyDescent="0.55000000000000004">
      <c r="B562" s="29"/>
      <c r="E562" s="29"/>
      <c r="M562" s="25" t="str">
        <f>IFERROR(INDEX(Stock!B:F,MATCH(ROW(M559),Stock!G:G,0),2),"")</f>
        <v/>
      </c>
      <c r="N562" s="25" t="str">
        <f t="shared" si="8"/>
        <v/>
      </c>
    </row>
    <row r="563" spans="2:14" x14ac:dyDescent="0.55000000000000004">
      <c r="B563" s="29"/>
      <c r="E563" s="29"/>
      <c r="M563" s="25" t="str">
        <f>IFERROR(INDEX(Stock!B:F,MATCH(ROW(M560),Stock!G:G,0),2),"")</f>
        <v/>
      </c>
      <c r="N563" s="25" t="str">
        <f t="shared" si="8"/>
        <v/>
      </c>
    </row>
    <row r="564" spans="2:14" x14ac:dyDescent="0.55000000000000004">
      <c r="B564" s="29"/>
      <c r="E564" s="29"/>
      <c r="M564" s="25" t="str">
        <f>IFERROR(INDEX(Stock!B:F,MATCH(ROW(M561),Stock!G:G,0),2),"")</f>
        <v/>
      </c>
      <c r="N564" s="25" t="str">
        <f t="shared" si="8"/>
        <v/>
      </c>
    </row>
    <row r="565" spans="2:14" x14ac:dyDescent="0.55000000000000004">
      <c r="B565" s="29"/>
      <c r="E565" s="29"/>
      <c r="M565" s="25" t="str">
        <f>IFERROR(INDEX(Stock!B:F,MATCH(ROW(M562),Stock!G:G,0),2),"")</f>
        <v/>
      </c>
      <c r="N565" s="25" t="str">
        <f t="shared" si="8"/>
        <v/>
      </c>
    </row>
    <row r="566" spans="2:14" x14ac:dyDescent="0.55000000000000004">
      <c r="B566" s="29"/>
      <c r="E566" s="29"/>
      <c r="M566" s="25" t="str">
        <f>IFERROR(INDEX(Stock!B:F,MATCH(ROW(M563),Stock!G:G,0),2),"")</f>
        <v/>
      </c>
      <c r="N566" s="25" t="str">
        <f t="shared" si="8"/>
        <v/>
      </c>
    </row>
    <row r="567" spans="2:14" x14ac:dyDescent="0.55000000000000004">
      <c r="B567" s="29"/>
      <c r="E567" s="29"/>
      <c r="M567" s="25" t="str">
        <f>IFERROR(INDEX(Stock!B:F,MATCH(ROW(M564),Stock!G:G,0),2),"")</f>
        <v/>
      </c>
      <c r="N567" s="25" t="str">
        <f t="shared" si="8"/>
        <v/>
      </c>
    </row>
    <row r="568" spans="2:14" x14ac:dyDescent="0.55000000000000004">
      <c r="B568" s="29"/>
      <c r="E568" s="29"/>
      <c r="M568" s="25" t="str">
        <f>IFERROR(INDEX(Stock!B:F,MATCH(ROW(M565),Stock!G:G,0),2),"")</f>
        <v/>
      </c>
      <c r="N568" s="25" t="str">
        <f t="shared" si="8"/>
        <v/>
      </c>
    </row>
    <row r="569" spans="2:14" x14ac:dyDescent="0.55000000000000004">
      <c r="B569" s="29"/>
      <c r="E569" s="29"/>
      <c r="M569" s="25" t="str">
        <f>IFERROR(INDEX(Stock!B:F,MATCH(ROW(M566),Stock!G:G,0),2),"")</f>
        <v/>
      </c>
      <c r="N569" s="25" t="str">
        <f t="shared" si="8"/>
        <v/>
      </c>
    </row>
    <row r="570" spans="2:14" x14ac:dyDescent="0.55000000000000004">
      <c r="B570" s="29"/>
      <c r="E570" s="29"/>
      <c r="M570" s="25" t="str">
        <f>IFERROR(INDEX(Stock!B:F,MATCH(ROW(M567),Stock!G:G,0),2),"")</f>
        <v/>
      </c>
      <c r="N570" s="25" t="str">
        <f t="shared" si="8"/>
        <v/>
      </c>
    </row>
    <row r="571" spans="2:14" x14ac:dyDescent="0.55000000000000004">
      <c r="B571" s="29"/>
      <c r="E571" s="29"/>
      <c r="M571" s="25" t="str">
        <f>IFERROR(INDEX(Stock!B:F,MATCH(ROW(M568),Stock!G:G,0),2),"")</f>
        <v/>
      </c>
      <c r="N571" s="25" t="str">
        <f t="shared" si="8"/>
        <v/>
      </c>
    </row>
    <row r="572" spans="2:14" x14ac:dyDescent="0.55000000000000004">
      <c r="B572" s="29"/>
      <c r="E572" s="29"/>
      <c r="M572" s="25" t="str">
        <f>IFERROR(INDEX(Stock!B:F,MATCH(ROW(M569),Stock!G:G,0),2),"")</f>
        <v/>
      </c>
      <c r="N572" s="25" t="str">
        <f t="shared" si="8"/>
        <v/>
      </c>
    </row>
    <row r="573" spans="2:14" x14ac:dyDescent="0.55000000000000004">
      <c r="B573" s="29"/>
      <c r="E573" s="29"/>
      <c r="M573" s="25" t="str">
        <f>IFERROR(INDEX(Stock!B:F,MATCH(ROW(M570),Stock!G:G,0),2),"")</f>
        <v/>
      </c>
      <c r="N573" s="25" t="str">
        <f t="shared" si="8"/>
        <v/>
      </c>
    </row>
    <row r="574" spans="2:14" x14ac:dyDescent="0.55000000000000004">
      <c r="B574" s="29"/>
      <c r="E574" s="29"/>
      <c r="M574" s="25" t="str">
        <f>IFERROR(INDEX(Stock!B:F,MATCH(ROW(M571),Stock!G:G,0),2),"")</f>
        <v/>
      </c>
      <c r="N574" s="25" t="str">
        <f t="shared" si="8"/>
        <v/>
      </c>
    </row>
    <row r="575" spans="2:14" x14ac:dyDescent="0.55000000000000004">
      <c r="B575" s="29"/>
      <c r="E575" s="29"/>
      <c r="M575" s="25" t="str">
        <f>IFERROR(INDEX(Stock!B:F,MATCH(ROW(M572),Stock!G:G,0),2),"")</f>
        <v/>
      </c>
      <c r="N575" s="25" t="str">
        <f t="shared" si="8"/>
        <v/>
      </c>
    </row>
    <row r="576" spans="2:14" x14ac:dyDescent="0.55000000000000004">
      <c r="B576" s="29"/>
      <c r="E576" s="29"/>
      <c r="M576" s="25" t="str">
        <f>IFERROR(INDEX(Stock!B:F,MATCH(ROW(M573),Stock!G:G,0),2),"")</f>
        <v/>
      </c>
      <c r="N576" s="25" t="str">
        <f t="shared" si="8"/>
        <v/>
      </c>
    </row>
    <row r="577" spans="2:14" x14ac:dyDescent="0.55000000000000004">
      <c r="B577" s="29"/>
      <c r="E577" s="29"/>
      <c r="M577" s="25" t="str">
        <f>IFERROR(INDEX(Stock!B:F,MATCH(ROW(M574),Stock!G:G,0),2),"")</f>
        <v/>
      </c>
      <c r="N577" s="25" t="str">
        <f t="shared" si="8"/>
        <v/>
      </c>
    </row>
    <row r="578" spans="2:14" x14ac:dyDescent="0.55000000000000004">
      <c r="B578" s="29"/>
      <c r="E578" s="29"/>
      <c r="M578" s="25" t="str">
        <f>IFERROR(INDEX(Stock!B:F,MATCH(ROW(M575),Stock!G:G,0),2),"")</f>
        <v/>
      </c>
      <c r="N578" s="25" t="str">
        <f t="shared" si="8"/>
        <v/>
      </c>
    </row>
    <row r="579" spans="2:14" x14ac:dyDescent="0.55000000000000004">
      <c r="B579" s="29"/>
      <c r="E579" s="29"/>
      <c r="M579" s="25" t="str">
        <f>IFERROR(INDEX(Stock!B:F,MATCH(ROW(M576),Stock!G:G,0),2),"")</f>
        <v/>
      </c>
      <c r="N579" s="25" t="str">
        <f t="shared" si="8"/>
        <v/>
      </c>
    </row>
    <row r="580" spans="2:14" x14ac:dyDescent="0.55000000000000004">
      <c r="B580" s="29"/>
      <c r="E580" s="29"/>
      <c r="M580" s="25" t="str">
        <f>IFERROR(INDEX(Stock!B:F,MATCH(ROW(M577),Stock!G:G,0),2),"")</f>
        <v/>
      </c>
      <c r="N580" s="25" t="str">
        <f t="shared" si="8"/>
        <v/>
      </c>
    </row>
    <row r="581" spans="2:14" x14ac:dyDescent="0.55000000000000004">
      <c r="B581" s="29"/>
      <c r="E581" s="29"/>
      <c r="M581" s="25" t="str">
        <f>IFERROR(INDEX(Stock!B:F,MATCH(ROW(M578),Stock!G:G,0),2),"")</f>
        <v/>
      </c>
      <c r="N581" s="25" t="str">
        <f t="shared" ref="N581:N644" si="9">IF(M581&lt;&gt;"",1,"")</f>
        <v/>
      </c>
    </row>
    <row r="582" spans="2:14" x14ac:dyDescent="0.55000000000000004">
      <c r="B582" s="29"/>
      <c r="E582" s="29"/>
      <c r="M582" s="25" t="str">
        <f>IFERROR(INDEX(Stock!B:F,MATCH(ROW(M579),Stock!G:G,0),2),"")</f>
        <v/>
      </c>
      <c r="N582" s="25" t="str">
        <f t="shared" si="9"/>
        <v/>
      </c>
    </row>
    <row r="583" spans="2:14" x14ac:dyDescent="0.55000000000000004">
      <c r="B583" s="29"/>
      <c r="E583" s="29"/>
      <c r="M583" s="25" t="str">
        <f>IFERROR(INDEX(Stock!B:F,MATCH(ROW(M580),Stock!G:G,0),2),"")</f>
        <v/>
      </c>
      <c r="N583" s="25" t="str">
        <f t="shared" si="9"/>
        <v/>
      </c>
    </row>
    <row r="584" spans="2:14" x14ac:dyDescent="0.55000000000000004">
      <c r="B584" s="29"/>
      <c r="E584" s="29"/>
      <c r="M584" s="25" t="str">
        <f>IFERROR(INDEX(Stock!B:F,MATCH(ROW(M581),Stock!G:G,0),2),"")</f>
        <v/>
      </c>
      <c r="N584" s="25" t="str">
        <f t="shared" si="9"/>
        <v/>
      </c>
    </row>
    <row r="585" spans="2:14" x14ac:dyDescent="0.55000000000000004">
      <c r="B585" s="29"/>
      <c r="E585" s="29"/>
      <c r="M585" s="25" t="str">
        <f>IFERROR(INDEX(Stock!B:F,MATCH(ROW(M582),Stock!G:G,0),2),"")</f>
        <v/>
      </c>
      <c r="N585" s="25" t="str">
        <f t="shared" si="9"/>
        <v/>
      </c>
    </row>
    <row r="586" spans="2:14" x14ac:dyDescent="0.55000000000000004">
      <c r="B586" s="29"/>
      <c r="E586" s="29"/>
      <c r="M586" s="25" t="str">
        <f>IFERROR(INDEX(Stock!B:F,MATCH(ROW(M583),Stock!G:G,0),2),"")</f>
        <v/>
      </c>
      <c r="N586" s="25" t="str">
        <f t="shared" si="9"/>
        <v/>
      </c>
    </row>
    <row r="587" spans="2:14" x14ac:dyDescent="0.55000000000000004">
      <c r="B587" s="29"/>
      <c r="E587" s="29"/>
      <c r="M587" s="25" t="str">
        <f>IFERROR(INDEX(Stock!B:F,MATCH(ROW(M584),Stock!G:G,0),2),"")</f>
        <v/>
      </c>
      <c r="N587" s="25" t="str">
        <f t="shared" si="9"/>
        <v/>
      </c>
    </row>
    <row r="588" spans="2:14" x14ac:dyDescent="0.55000000000000004">
      <c r="B588" s="29"/>
      <c r="E588" s="29"/>
      <c r="M588" s="25" t="str">
        <f>IFERROR(INDEX(Stock!B:F,MATCH(ROW(M585),Stock!G:G,0),2),"")</f>
        <v/>
      </c>
      <c r="N588" s="25" t="str">
        <f t="shared" si="9"/>
        <v/>
      </c>
    </row>
    <row r="589" spans="2:14" x14ac:dyDescent="0.55000000000000004">
      <c r="B589" s="29"/>
      <c r="E589" s="29"/>
      <c r="M589" s="25" t="str">
        <f>IFERROR(INDEX(Stock!B:F,MATCH(ROW(M586),Stock!G:G,0),2),"")</f>
        <v/>
      </c>
      <c r="N589" s="25" t="str">
        <f t="shared" si="9"/>
        <v/>
      </c>
    </row>
    <row r="590" spans="2:14" x14ac:dyDescent="0.55000000000000004">
      <c r="B590" s="29"/>
      <c r="E590" s="29"/>
      <c r="M590" s="25" t="str">
        <f>IFERROR(INDEX(Stock!B:F,MATCH(ROW(M587),Stock!G:G,0),2),"")</f>
        <v/>
      </c>
      <c r="N590" s="25" t="str">
        <f t="shared" si="9"/>
        <v/>
      </c>
    </row>
    <row r="591" spans="2:14" x14ac:dyDescent="0.55000000000000004">
      <c r="B591" s="29"/>
      <c r="E591" s="29"/>
      <c r="M591" s="25" t="str">
        <f>IFERROR(INDEX(Stock!B:F,MATCH(ROW(M588),Stock!G:G,0),2),"")</f>
        <v/>
      </c>
      <c r="N591" s="25" t="str">
        <f t="shared" si="9"/>
        <v/>
      </c>
    </row>
    <row r="592" spans="2:14" x14ac:dyDescent="0.55000000000000004">
      <c r="B592" s="29"/>
      <c r="E592" s="29"/>
      <c r="M592" s="25" t="str">
        <f>IFERROR(INDEX(Stock!B:F,MATCH(ROW(M589),Stock!G:G,0),2),"")</f>
        <v/>
      </c>
      <c r="N592" s="25" t="str">
        <f t="shared" si="9"/>
        <v/>
      </c>
    </row>
    <row r="593" spans="2:14" x14ac:dyDescent="0.55000000000000004">
      <c r="B593" s="29"/>
      <c r="E593" s="29"/>
      <c r="M593" s="25" t="str">
        <f>IFERROR(INDEX(Stock!B:F,MATCH(ROW(M590),Stock!G:G,0),2),"")</f>
        <v/>
      </c>
      <c r="N593" s="25" t="str">
        <f t="shared" si="9"/>
        <v/>
      </c>
    </row>
    <row r="594" spans="2:14" x14ac:dyDescent="0.55000000000000004">
      <c r="B594" s="29"/>
      <c r="E594" s="29"/>
      <c r="M594" s="25" t="str">
        <f>IFERROR(INDEX(Stock!B:F,MATCH(ROW(M591),Stock!G:G,0),2),"")</f>
        <v/>
      </c>
      <c r="N594" s="25" t="str">
        <f t="shared" si="9"/>
        <v/>
      </c>
    </row>
    <row r="595" spans="2:14" x14ac:dyDescent="0.55000000000000004">
      <c r="B595" s="29"/>
      <c r="E595" s="29"/>
      <c r="M595" s="25" t="str">
        <f>IFERROR(INDEX(Stock!B:F,MATCH(ROW(M592),Stock!G:G,0),2),"")</f>
        <v/>
      </c>
      <c r="N595" s="25" t="str">
        <f t="shared" si="9"/>
        <v/>
      </c>
    </row>
    <row r="596" spans="2:14" x14ac:dyDescent="0.55000000000000004">
      <c r="B596" s="29"/>
      <c r="E596" s="29"/>
      <c r="M596" s="25" t="str">
        <f>IFERROR(INDEX(Stock!B:F,MATCH(ROW(M593),Stock!G:G,0),2),"")</f>
        <v/>
      </c>
      <c r="N596" s="25" t="str">
        <f t="shared" si="9"/>
        <v/>
      </c>
    </row>
    <row r="597" spans="2:14" x14ac:dyDescent="0.55000000000000004">
      <c r="B597" s="29"/>
      <c r="E597" s="29"/>
      <c r="M597" s="25" t="str">
        <f>IFERROR(INDEX(Stock!B:F,MATCH(ROW(M594),Stock!G:G,0),2),"")</f>
        <v/>
      </c>
      <c r="N597" s="25" t="str">
        <f t="shared" si="9"/>
        <v/>
      </c>
    </row>
    <row r="598" spans="2:14" x14ac:dyDescent="0.55000000000000004">
      <c r="B598" s="29"/>
      <c r="E598" s="29"/>
      <c r="M598" s="25" t="str">
        <f>IFERROR(INDEX(Stock!B:F,MATCH(ROW(M595),Stock!G:G,0),2),"")</f>
        <v/>
      </c>
      <c r="N598" s="25" t="str">
        <f t="shared" si="9"/>
        <v/>
      </c>
    </row>
    <row r="599" spans="2:14" x14ac:dyDescent="0.55000000000000004">
      <c r="B599" s="29"/>
      <c r="E599" s="29"/>
      <c r="M599" s="25" t="str">
        <f>IFERROR(INDEX(Stock!B:F,MATCH(ROW(M596),Stock!G:G,0),2),"")</f>
        <v/>
      </c>
      <c r="N599" s="25" t="str">
        <f t="shared" si="9"/>
        <v/>
      </c>
    </row>
    <row r="600" spans="2:14" x14ac:dyDescent="0.55000000000000004">
      <c r="B600" s="29"/>
      <c r="E600" s="29"/>
      <c r="M600" s="25" t="str">
        <f>IFERROR(INDEX(Stock!B:F,MATCH(ROW(M597),Stock!G:G,0),2),"")</f>
        <v/>
      </c>
      <c r="N600" s="25" t="str">
        <f t="shared" si="9"/>
        <v/>
      </c>
    </row>
    <row r="601" spans="2:14" x14ac:dyDescent="0.55000000000000004">
      <c r="B601" s="29"/>
      <c r="E601" s="29"/>
      <c r="M601" s="25" t="str">
        <f>IFERROR(INDEX(Stock!B:F,MATCH(ROW(M598),Stock!G:G,0),2),"")</f>
        <v/>
      </c>
      <c r="N601" s="25" t="str">
        <f t="shared" si="9"/>
        <v/>
      </c>
    </row>
    <row r="602" spans="2:14" x14ac:dyDescent="0.55000000000000004">
      <c r="B602" s="29"/>
      <c r="E602" s="29"/>
      <c r="M602" s="25" t="str">
        <f>IFERROR(INDEX(Stock!B:F,MATCH(ROW(M599),Stock!G:G,0),2),"")</f>
        <v/>
      </c>
      <c r="N602" s="25" t="str">
        <f t="shared" si="9"/>
        <v/>
      </c>
    </row>
    <row r="603" spans="2:14" x14ac:dyDescent="0.55000000000000004">
      <c r="B603" s="29"/>
      <c r="E603" s="29"/>
      <c r="M603" s="25" t="str">
        <f>IFERROR(INDEX(Stock!B:F,MATCH(ROW(M600),Stock!G:G,0),2),"")</f>
        <v/>
      </c>
      <c r="N603" s="25" t="str">
        <f t="shared" si="9"/>
        <v/>
      </c>
    </row>
    <row r="604" spans="2:14" x14ac:dyDescent="0.55000000000000004">
      <c r="B604" s="29"/>
      <c r="E604" s="29"/>
      <c r="M604" s="25" t="str">
        <f>IFERROR(INDEX(Stock!B:F,MATCH(ROW(M601),Stock!G:G,0),2),"")</f>
        <v/>
      </c>
      <c r="N604" s="25" t="str">
        <f t="shared" si="9"/>
        <v/>
      </c>
    </row>
    <row r="605" spans="2:14" x14ac:dyDescent="0.55000000000000004">
      <c r="B605" s="29"/>
      <c r="E605" s="29"/>
      <c r="M605" s="25" t="str">
        <f>IFERROR(INDEX(Stock!B:F,MATCH(ROW(M602),Stock!G:G,0),2),"")</f>
        <v/>
      </c>
      <c r="N605" s="25" t="str">
        <f t="shared" si="9"/>
        <v/>
      </c>
    </row>
    <row r="606" spans="2:14" x14ac:dyDescent="0.55000000000000004">
      <c r="B606" s="29"/>
      <c r="E606" s="29"/>
      <c r="M606" s="25" t="str">
        <f>IFERROR(INDEX(Stock!B:F,MATCH(ROW(M603),Stock!G:G,0),2),"")</f>
        <v/>
      </c>
      <c r="N606" s="25" t="str">
        <f t="shared" si="9"/>
        <v/>
      </c>
    </row>
    <row r="607" spans="2:14" x14ac:dyDescent="0.55000000000000004">
      <c r="B607" s="29"/>
      <c r="E607" s="29"/>
      <c r="M607" s="25" t="str">
        <f>IFERROR(INDEX(Stock!B:F,MATCH(ROW(M604),Stock!G:G,0),2),"")</f>
        <v/>
      </c>
      <c r="N607" s="25" t="str">
        <f t="shared" si="9"/>
        <v/>
      </c>
    </row>
    <row r="608" spans="2:14" x14ac:dyDescent="0.55000000000000004">
      <c r="B608" s="29"/>
      <c r="E608" s="29"/>
      <c r="M608" s="25" t="str">
        <f>IFERROR(INDEX(Stock!B:F,MATCH(ROW(M605),Stock!G:G,0),2),"")</f>
        <v/>
      </c>
      <c r="N608" s="25" t="str">
        <f t="shared" si="9"/>
        <v/>
      </c>
    </row>
    <row r="609" spans="2:14" x14ac:dyDescent="0.55000000000000004">
      <c r="B609" s="29"/>
      <c r="E609" s="29"/>
      <c r="M609" s="25" t="str">
        <f>IFERROR(INDEX(Stock!B:F,MATCH(ROW(M606),Stock!G:G,0),2),"")</f>
        <v/>
      </c>
      <c r="N609" s="25" t="str">
        <f t="shared" si="9"/>
        <v/>
      </c>
    </row>
    <row r="610" spans="2:14" x14ac:dyDescent="0.55000000000000004">
      <c r="B610" s="29"/>
      <c r="E610" s="29"/>
      <c r="M610" s="25" t="str">
        <f>IFERROR(INDEX(Stock!B:F,MATCH(ROW(M607),Stock!G:G,0),2),"")</f>
        <v/>
      </c>
      <c r="N610" s="25" t="str">
        <f t="shared" si="9"/>
        <v/>
      </c>
    </row>
    <row r="611" spans="2:14" x14ac:dyDescent="0.55000000000000004">
      <c r="B611" s="29"/>
      <c r="E611" s="29"/>
      <c r="M611" s="25" t="str">
        <f>IFERROR(INDEX(Stock!B:F,MATCH(ROW(M608),Stock!G:G,0),2),"")</f>
        <v/>
      </c>
      <c r="N611" s="25" t="str">
        <f t="shared" si="9"/>
        <v/>
      </c>
    </row>
    <row r="612" spans="2:14" x14ac:dyDescent="0.55000000000000004">
      <c r="B612" s="29"/>
      <c r="E612" s="29"/>
      <c r="M612" s="25" t="str">
        <f>IFERROR(INDEX(Stock!B:F,MATCH(ROW(M609),Stock!G:G,0),2),"")</f>
        <v/>
      </c>
      <c r="N612" s="25" t="str">
        <f t="shared" si="9"/>
        <v/>
      </c>
    </row>
    <row r="613" spans="2:14" x14ac:dyDescent="0.55000000000000004">
      <c r="B613" s="29"/>
      <c r="E613" s="29"/>
      <c r="M613" s="25" t="str">
        <f>IFERROR(INDEX(Stock!B:F,MATCH(ROW(M610),Stock!G:G,0),2),"")</f>
        <v/>
      </c>
      <c r="N613" s="25" t="str">
        <f t="shared" si="9"/>
        <v/>
      </c>
    </row>
    <row r="614" spans="2:14" x14ac:dyDescent="0.55000000000000004">
      <c r="B614" s="29"/>
      <c r="E614" s="29"/>
      <c r="M614" s="25" t="str">
        <f>IFERROR(INDEX(Stock!B:F,MATCH(ROW(M611),Stock!G:G,0),2),"")</f>
        <v/>
      </c>
      <c r="N614" s="25" t="str">
        <f t="shared" si="9"/>
        <v/>
      </c>
    </row>
    <row r="615" spans="2:14" x14ac:dyDescent="0.55000000000000004">
      <c r="B615" s="29"/>
      <c r="E615" s="29"/>
      <c r="M615" s="25" t="str">
        <f>IFERROR(INDEX(Stock!B:F,MATCH(ROW(M612),Stock!G:G,0),2),"")</f>
        <v/>
      </c>
      <c r="N615" s="25" t="str">
        <f t="shared" si="9"/>
        <v/>
      </c>
    </row>
    <row r="616" spans="2:14" x14ac:dyDescent="0.55000000000000004">
      <c r="B616" s="29"/>
      <c r="E616" s="29"/>
      <c r="M616" s="25" t="str">
        <f>IFERROR(INDEX(Stock!B:F,MATCH(ROW(M613),Stock!G:G,0),2),"")</f>
        <v/>
      </c>
      <c r="N616" s="25" t="str">
        <f t="shared" si="9"/>
        <v/>
      </c>
    </row>
    <row r="617" spans="2:14" x14ac:dyDescent="0.55000000000000004">
      <c r="B617" s="29"/>
      <c r="E617" s="29"/>
      <c r="M617" s="25" t="str">
        <f>IFERROR(INDEX(Stock!B:F,MATCH(ROW(M614),Stock!G:G,0),2),"")</f>
        <v/>
      </c>
      <c r="N617" s="25" t="str">
        <f t="shared" si="9"/>
        <v/>
      </c>
    </row>
    <row r="618" spans="2:14" x14ac:dyDescent="0.55000000000000004">
      <c r="B618" s="29"/>
      <c r="E618" s="29"/>
      <c r="M618" s="25" t="str">
        <f>IFERROR(INDEX(Stock!B:F,MATCH(ROW(M615),Stock!G:G,0),2),"")</f>
        <v/>
      </c>
      <c r="N618" s="25" t="str">
        <f t="shared" si="9"/>
        <v/>
      </c>
    </row>
    <row r="619" spans="2:14" x14ac:dyDescent="0.55000000000000004">
      <c r="B619" s="29"/>
      <c r="E619" s="29"/>
      <c r="M619" s="25" t="str">
        <f>IFERROR(INDEX(Stock!B:F,MATCH(ROW(M616),Stock!G:G,0),2),"")</f>
        <v/>
      </c>
      <c r="N619" s="25" t="str">
        <f t="shared" si="9"/>
        <v/>
      </c>
    </row>
    <row r="620" spans="2:14" x14ac:dyDescent="0.55000000000000004">
      <c r="B620" s="29"/>
      <c r="E620" s="29"/>
      <c r="M620" s="25" t="str">
        <f>IFERROR(INDEX(Stock!B:F,MATCH(ROW(M617),Stock!G:G,0),2),"")</f>
        <v/>
      </c>
      <c r="N620" s="25" t="str">
        <f t="shared" si="9"/>
        <v/>
      </c>
    </row>
    <row r="621" spans="2:14" x14ac:dyDescent="0.55000000000000004">
      <c r="B621" s="29"/>
      <c r="E621" s="29"/>
      <c r="M621" s="25" t="str">
        <f>IFERROR(INDEX(Stock!B:F,MATCH(ROW(M618),Stock!G:G,0),2),"")</f>
        <v/>
      </c>
      <c r="N621" s="25" t="str">
        <f t="shared" si="9"/>
        <v/>
      </c>
    </row>
    <row r="622" spans="2:14" x14ac:dyDescent="0.55000000000000004">
      <c r="B622" s="29"/>
      <c r="E622" s="29"/>
      <c r="M622" s="25" t="str">
        <f>IFERROR(INDEX(Stock!B:F,MATCH(ROW(M619),Stock!G:G,0),2),"")</f>
        <v/>
      </c>
      <c r="N622" s="25" t="str">
        <f t="shared" si="9"/>
        <v/>
      </c>
    </row>
    <row r="623" spans="2:14" x14ac:dyDescent="0.55000000000000004">
      <c r="B623" s="29"/>
      <c r="E623" s="29"/>
      <c r="M623" s="25" t="str">
        <f>IFERROR(INDEX(Stock!B:F,MATCH(ROW(M620),Stock!G:G,0),2),"")</f>
        <v/>
      </c>
      <c r="N623" s="25" t="str">
        <f t="shared" si="9"/>
        <v/>
      </c>
    </row>
    <row r="624" spans="2:14" x14ac:dyDescent="0.55000000000000004">
      <c r="B624" s="29"/>
      <c r="E624" s="29"/>
      <c r="M624" s="25" t="str">
        <f>IFERROR(INDEX(Stock!B:F,MATCH(ROW(M621),Stock!G:G,0),2),"")</f>
        <v/>
      </c>
      <c r="N624" s="25" t="str">
        <f t="shared" si="9"/>
        <v/>
      </c>
    </row>
    <row r="625" spans="2:14" x14ac:dyDescent="0.55000000000000004">
      <c r="B625" s="29"/>
      <c r="E625" s="29"/>
      <c r="M625" s="25" t="str">
        <f>IFERROR(INDEX(Stock!B:F,MATCH(ROW(M622),Stock!G:G,0),2),"")</f>
        <v/>
      </c>
      <c r="N625" s="25" t="str">
        <f t="shared" si="9"/>
        <v/>
      </c>
    </row>
    <row r="626" spans="2:14" x14ac:dyDescent="0.55000000000000004">
      <c r="B626" s="29"/>
      <c r="E626" s="29"/>
      <c r="M626" s="25" t="str">
        <f>IFERROR(INDEX(Stock!B:F,MATCH(ROW(M623),Stock!G:G,0),2),"")</f>
        <v/>
      </c>
      <c r="N626" s="25" t="str">
        <f t="shared" si="9"/>
        <v/>
      </c>
    </row>
    <row r="627" spans="2:14" x14ac:dyDescent="0.55000000000000004">
      <c r="B627" s="29"/>
      <c r="E627" s="29"/>
      <c r="M627" s="25" t="str">
        <f>IFERROR(INDEX(Stock!B:F,MATCH(ROW(M624),Stock!G:G,0),2),"")</f>
        <v/>
      </c>
      <c r="N627" s="25" t="str">
        <f t="shared" si="9"/>
        <v/>
      </c>
    </row>
    <row r="628" spans="2:14" x14ac:dyDescent="0.55000000000000004">
      <c r="B628" s="29"/>
      <c r="E628" s="29"/>
      <c r="M628" s="25" t="str">
        <f>IFERROR(INDEX(Stock!B:F,MATCH(ROW(M625),Stock!G:G,0),2),"")</f>
        <v/>
      </c>
      <c r="N628" s="25" t="str">
        <f t="shared" si="9"/>
        <v/>
      </c>
    </row>
    <row r="629" spans="2:14" x14ac:dyDescent="0.55000000000000004">
      <c r="B629" s="29"/>
      <c r="E629" s="29"/>
      <c r="M629" s="25" t="str">
        <f>IFERROR(INDEX(Stock!B:F,MATCH(ROW(M626),Stock!G:G,0),2),"")</f>
        <v/>
      </c>
      <c r="N629" s="25" t="str">
        <f t="shared" si="9"/>
        <v/>
      </c>
    </row>
    <row r="630" spans="2:14" x14ac:dyDescent="0.55000000000000004">
      <c r="B630" s="29"/>
      <c r="E630" s="29"/>
      <c r="M630" s="25" t="str">
        <f>IFERROR(INDEX(Stock!B:F,MATCH(ROW(M627),Stock!G:G,0),2),"")</f>
        <v/>
      </c>
      <c r="N630" s="25" t="str">
        <f t="shared" si="9"/>
        <v/>
      </c>
    </row>
    <row r="631" spans="2:14" x14ac:dyDescent="0.55000000000000004">
      <c r="B631" s="29"/>
      <c r="E631" s="29"/>
      <c r="M631" s="25" t="str">
        <f>IFERROR(INDEX(Stock!B:F,MATCH(ROW(M628),Stock!G:G,0),2),"")</f>
        <v/>
      </c>
      <c r="N631" s="25" t="str">
        <f t="shared" si="9"/>
        <v/>
      </c>
    </row>
    <row r="632" spans="2:14" x14ac:dyDescent="0.55000000000000004">
      <c r="B632" s="29"/>
      <c r="E632" s="29"/>
      <c r="M632" s="25" t="str">
        <f>IFERROR(INDEX(Stock!B:F,MATCH(ROW(M629),Stock!G:G,0),2),"")</f>
        <v/>
      </c>
      <c r="N632" s="25" t="str">
        <f t="shared" si="9"/>
        <v/>
      </c>
    </row>
    <row r="633" spans="2:14" x14ac:dyDescent="0.55000000000000004">
      <c r="B633" s="29"/>
      <c r="E633" s="29"/>
      <c r="M633" s="25" t="str">
        <f>IFERROR(INDEX(Stock!B:F,MATCH(ROW(M630),Stock!G:G,0),2),"")</f>
        <v/>
      </c>
      <c r="N633" s="25" t="str">
        <f t="shared" si="9"/>
        <v/>
      </c>
    </row>
    <row r="634" spans="2:14" x14ac:dyDescent="0.55000000000000004">
      <c r="B634" s="29"/>
      <c r="E634" s="29"/>
      <c r="M634" s="25" t="str">
        <f>IFERROR(INDEX(Stock!B:F,MATCH(ROW(M631),Stock!G:G,0),2),"")</f>
        <v/>
      </c>
      <c r="N634" s="25" t="str">
        <f t="shared" si="9"/>
        <v/>
      </c>
    </row>
    <row r="635" spans="2:14" x14ac:dyDescent="0.55000000000000004">
      <c r="B635" s="29"/>
      <c r="E635" s="29"/>
      <c r="M635" s="25" t="str">
        <f>IFERROR(INDEX(Stock!B:F,MATCH(ROW(M632),Stock!G:G,0),2),"")</f>
        <v/>
      </c>
      <c r="N635" s="25" t="str">
        <f t="shared" si="9"/>
        <v/>
      </c>
    </row>
    <row r="636" spans="2:14" x14ac:dyDescent="0.55000000000000004">
      <c r="B636" s="29"/>
      <c r="E636" s="29"/>
      <c r="M636" s="25" t="str">
        <f>IFERROR(INDEX(Stock!B:F,MATCH(ROW(M633),Stock!G:G,0),2),"")</f>
        <v/>
      </c>
      <c r="N636" s="25" t="str">
        <f t="shared" si="9"/>
        <v/>
      </c>
    </row>
    <row r="637" spans="2:14" x14ac:dyDescent="0.55000000000000004">
      <c r="B637" s="29"/>
      <c r="E637" s="29"/>
      <c r="M637" s="25" t="str">
        <f>IFERROR(INDEX(Stock!B:F,MATCH(ROW(M634),Stock!G:G,0),2),"")</f>
        <v/>
      </c>
      <c r="N637" s="25" t="str">
        <f t="shared" si="9"/>
        <v/>
      </c>
    </row>
    <row r="638" spans="2:14" x14ac:dyDescent="0.55000000000000004">
      <c r="B638" s="29"/>
      <c r="E638" s="29"/>
      <c r="M638" s="25" t="str">
        <f>IFERROR(INDEX(Stock!B:F,MATCH(ROW(M635),Stock!G:G,0),2),"")</f>
        <v/>
      </c>
      <c r="N638" s="25" t="str">
        <f t="shared" si="9"/>
        <v/>
      </c>
    </row>
    <row r="639" spans="2:14" x14ac:dyDescent="0.55000000000000004">
      <c r="B639" s="29"/>
      <c r="E639" s="29"/>
      <c r="M639" s="25" t="str">
        <f>IFERROR(INDEX(Stock!B:F,MATCH(ROW(M636),Stock!G:G,0),2),"")</f>
        <v/>
      </c>
      <c r="N639" s="25" t="str">
        <f t="shared" si="9"/>
        <v/>
      </c>
    </row>
    <row r="640" spans="2:14" x14ac:dyDescent="0.55000000000000004">
      <c r="B640" s="29"/>
      <c r="E640" s="29"/>
      <c r="M640" s="25" t="str">
        <f>IFERROR(INDEX(Stock!B:F,MATCH(ROW(M637),Stock!G:G,0),2),"")</f>
        <v/>
      </c>
      <c r="N640" s="25" t="str">
        <f t="shared" si="9"/>
        <v/>
      </c>
    </row>
    <row r="641" spans="2:14" x14ac:dyDescent="0.55000000000000004">
      <c r="B641" s="29"/>
      <c r="E641" s="29"/>
      <c r="M641" s="25" t="str">
        <f>IFERROR(INDEX(Stock!B:F,MATCH(ROW(M638),Stock!G:G,0),2),"")</f>
        <v/>
      </c>
      <c r="N641" s="25" t="str">
        <f t="shared" si="9"/>
        <v/>
      </c>
    </row>
    <row r="642" spans="2:14" x14ac:dyDescent="0.55000000000000004">
      <c r="B642" s="29"/>
      <c r="E642" s="29"/>
      <c r="M642" s="25" t="str">
        <f>IFERROR(INDEX(Stock!B:F,MATCH(ROW(M639),Stock!G:G,0),2),"")</f>
        <v/>
      </c>
      <c r="N642" s="25" t="str">
        <f t="shared" si="9"/>
        <v/>
      </c>
    </row>
    <row r="643" spans="2:14" x14ac:dyDescent="0.55000000000000004">
      <c r="B643" s="29"/>
      <c r="E643" s="29"/>
      <c r="M643" s="25" t="str">
        <f>IFERROR(INDEX(Stock!B:F,MATCH(ROW(M640),Stock!G:G,0),2),"")</f>
        <v/>
      </c>
      <c r="N643" s="25" t="str">
        <f t="shared" si="9"/>
        <v/>
      </c>
    </row>
    <row r="644" spans="2:14" x14ac:dyDescent="0.55000000000000004">
      <c r="B644" s="29"/>
      <c r="E644" s="29"/>
      <c r="M644" s="25" t="str">
        <f>IFERROR(INDEX(Stock!B:F,MATCH(ROW(M641),Stock!G:G,0),2),"")</f>
        <v/>
      </c>
      <c r="N644" s="25" t="str">
        <f t="shared" si="9"/>
        <v/>
      </c>
    </row>
    <row r="645" spans="2:14" x14ac:dyDescent="0.55000000000000004">
      <c r="B645" s="29"/>
      <c r="E645" s="29"/>
      <c r="M645" s="25" t="str">
        <f>IFERROR(INDEX(Stock!B:F,MATCH(ROW(M642),Stock!G:G,0),2),"")</f>
        <v/>
      </c>
      <c r="N645" s="25" t="str">
        <f t="shared" ref="N645:N708" si="10">IF(M645&lt;&gt;"",1,"")</f>
        <v/>
      </c>
    </row>
    <row r="646" spans="2:14" x14ac:dyDescent="0.55000000000000004">
      <c r="B646" s="29"/>
      <c r="E646" s="29"/>
      <c r="M646" s="25" t="str">
        <f>IFERROR(INDEX(Stock!B:F,MATCH(ROW(M643),Stock!G:G,0),2),"")</f>
        <v/>
      </c>
      <c r="N646" s="25" t="str">
        <f t="shared" si="10"/>
        <v/>
      </c>
    </row>
    <row r="647" spans="2:14" x14ac:dyDescent="0.55000000000000004">
      <c r="B647" s="29"/>
      <c r="E647" s="29"/>
      <c r="M647" s="25" t="str">
        <f>IFERROR(INDEX(Stock!B:F,MATCH(ROW(M644),Stock!G:G,0),2),"")</f>
        <v/>
      </c>
      <c r="N647" s="25" t="str">
        <f t="shared" si="10"/>
        <v/>
      </c>
    </row>
    <row r="648" spans="2:14" x14ac:dyDescent="0.55000000000000004">
      <c r="B648" s="29"/>
      <c r="E648" s="29"/>
      <c r="M648" s="25" t="str">
        <f>IFERROR(INDEX(Stock!B:F,MATCH(ROW(M645),Stock!G:G,0),2),"")</f>
        <v/>
      </c>
      <c r="N648" s="25" t="str">
        <f t="shared" si="10"/>
        <v/>
      </c>
    </row>
    <row r="649" spans="2:14" x14ac:dyDescent="0.55000000000000004">
      <c r="B649" s="29"/>
      <c r="E649" s="29"/>
      <c r="M649" s="25" t="str">
        <f>IFERROR(INDEX(Stock!B:F,MATCH(ROW(M646),Stock!G:G,0),2),"")</f>
        <v/>
      </c>
      <c r="N649" s="25" t="str">
        <f t="shared" si="10"/>
        <v/>
      </c>
    </row>
    <row r="650" spans="2:14" x14ac:dyDescent="0.55000000000000004">
      <c r="B650" s="29"/>
      <c r="E650" s="29"/>
      <c r="M650" s="25" t="str">
        <f>IFERROR(INDEX(Stock!B:F,MATCH(ROW(M647),Stock!G:G,0),2),"")</f>
        <v/>
      </c>
      <c r="N650" s="25" t="str">
        <f t="shared" si="10"/>
        <v/>
      </c>
    </row>
    <row r="651" spans="2:14" x14ac:dyDescent="0.55000000000000004">
      <c r="B651" s="29"/>
      <c r="E651" s="29"/>
      <c r="M651" s="25" t="str">
        <f>IFERROR(INDEX(Stock!B:F,MATCH(ROW(M648),Stock!G:G,0),2),"")</f>
        <v/>
      </c>
      <c r="N651" s="25" t="str">
        <f t="shared" si="10"/>
        <v/>
      </c>
    </row>
    <row r="652" spans="2:14" x14ac:dyDescent="0.55000000000000004">
      <c r="B652" s="29"/>
      <c r="E652" s="29"/>
      <c r="M652" s="25" t="str">
        <f>IFERROR(INDEX(Stock!B:F,MATCH(ROW(M649),Stock!G:G,0),2),"")</f>
        <v/>
      </c>
      <c r="N652" s="25" t="str">
        <f t="shared" si="10"/>
        <v/>
      </c>
    </row>
    <row r="653" spans="2:14" x14ac:dyDescent="0.55000000000000004">
      <c r="B653" s="29"/>
      <c r="E653" s="29"/>
      <c r="M653" s="25" t="str">
        <f>IFERROR(INDEX(Stock!B:F,MATCH(ROW(M650),Stock!G:G,0),2),"")</f>
        <v/>
      </c>
      <c r="N653" s="25" t="str">
        <f t="shared" si="10"/>
        <v/>
      </c>
    </row>
    <row r="654" spans="2:14" x14ac:dyDescent="0.55000000000000004">
      <c r="B654" s="29"/>
      <c r="E654" s="29"/>
      <c r="M654" s="25" t="str">
        <f>IFERROR(INDEX(Stock!B:F,MATCH(ROW(M651),Stock!G:G,0),2),"")</f>
        <v/>
      </c>
      <c r="N654" s="25" t="str">
        <f t="shared" si="10"/>
        <v/>
      </c>
    </row>
    <row r="655" spans="2:14" x14ac:dyDescent="0.55000000000000004">
      <c r="B655" s="29"/>
      <c r="E655" s="29"/>
      <c r="M655" s="25" t="str">
        <f>IFERROR(INDEX(Stock!B:F,MATCH(ROW(M652),Stock!G:G,0),2),"")</f>
        <v/>
      </c>
      <c r="N655" s="25" t="str">
        <f t="shared" si="10"/>
        <v/>
      </c>
    </row>
    <row r="656" spans="2:14" x14ac:dyDescent="0.55000000000000004">
      <c r="B656" s="29"/>
      <c r="E656" s="29"/>
      <c r="M656" s="25" t="str">
        <f>IFERROR(INDEX(Stock!B:F,MATCH(ROW(M653),Stock!G:G,0),2),"")</f>
        <v/>
      </c>
      <c r="N656" s="25" t="str">
        <f t="shared" si="10"/>
        <v/>
      </c>
    </row>
    <row r="657" spans="2:14" x14ac:dyDescent="0.55000000000000004">
      <c r="B657" s="29"/>
      <c r="E657" s="29"/>
      <c r="M657" s="25" t="str">
        <f>IFERROR(INDEX(Stock!B:F,MATCH(ROW(M654),Stock!G:G,0),2),"")</f>
        <v/>
      </c>
      <c r="N657" s="25" t="str">
        <f t="shared" si="10"/>
        <v/>
      </c>
    </row>
    <row r="658" spans="2:14" x14ac:dyDescent="0.55000000000000004">
      <c r="B658" s="29"/>
      <c r="E658" s="29"/>
      <c r="M658" s="25" t="str">
        <f>IFERROR(INDEX(Stock!B:F,MATCH(ROW(M655),Stock!G:G,0),2),"")</f>
        <v/>
      </c>
      <c r="N658" s="25" t="str">
        <f t="shared" si="10"/>
        <v/>
      </c>
    </row>
    <row r="659" spans="2:14" x14ac:dyDescent="0.55000000000000004">
      <c r="B659" s="29"/>
      <c r="E659" s="29"/>
      <c r="M659" s="25" t="str">
        <f>IFERROR(INDEX(Stock!B:F,MATCH(ROW(M656),Stock!G:G,0),2),"")</f>
        <v/>
      </c>
      <c r="N659" s="25" t="str">
        <f t="shared" si="10"/>
        <v/>
      </c>
    </row>
    <row r="660" spans="2:14" x14ac:dyDescent="0.55000000000000004">
      <c r="B660" s="29"/>
      <c r="E660" s="29"/>
      <c r="M660" s="25" t="str">
        <f>IFERROR(INDEX(Stock!B:F,MATCH(ROW(M657),Stock!G:G,0),2),"")</f>
        <v/>
      </c>
      <c r="N660" s="25" t="str">
        <f t="shared" si="10"/>
        <v/>
      </c>
    </row>
    <row r="661" spans="2:14" x14ac:dyDescent="0.55000000000000004">
      <c r="B661" s="29"/>
      <c r="E661" s="29"/>
      <c r="M661" s="25" t="str">
        <f>IFERROR(INDEX(Stock!B:F,MATCH(ROW(M658),Stock!G:G,0),2),"")</f>
        <v/>
      </c>
      <c r="N661" s="25" t="str">
        <f t="shared" si="10"/>
        <v/>
      </c>
    </row>
    <row r="662" spans="2:14" x14ac:dyDescent="0.55000000000000004">
      <c r="B662" s="29"/>
      <c r="E662" s="29"/>
      <c r="M662" s="25" t="str">
        <f>IFERROR(INDEX(Stock!B:F,MATCH(ROW(M659),Stock!G:G,0),2),"")</f>
        <v/>
      </c>
      <c r="N662" s="25" t="str">
        <f t="shared" si="10"/>
        <v/>
      </c>
    </row>
    <row r="663" spans="2:14" x14ac:dyDescent="0.55000000000000004">
      <c r="B663" s="29"/>
      <c r="E663" s="29"/>
      <c r="M663" s="25" t="str">
        <f>IFERROR(INDEX(Stock!B:F,MATCH(ROW(M660),Stock!G:G,0),2),"")</f>
        <v/>
      </c>
      <c r="N663" s="25" t="str">
        <f t="shared" si="10"/>
        <v/>
      </c>
    </row>
    <row r="664" spans="2:14" x14ac:dyDescent="0.55000000000000004">
      <c r="B664" s="29"/>
      <c r="E664" s="29"/>
      <c r="M664" s="25" t="str">
        <f>IFERROR(INDEX(Stock!B:F,MATCH(ROW(M661),Stock!G:G,0),2),"")</f>
        <v/>
      </c>
      <c r="N664" s="25" t="str">
        <f t="shared" si="10"/>
        <v/>
      </c>
    </row>
    <row r="665" spans="2:14" x14ac:dyDescent="0.55000000000000004">
      <c r="B665" s="29"/>
      <c r="E665" s="29"/>
      <c r="M665" s="25" t="str">
        <f>IFERROR(INDEX(Stock!B:F,MATCH(ROW(M662),Stock!G:G,0),2),"")</f>
        <v/>
      </c>
      <c r="N665" s="25" t="str">
        <f t="shared" si="10"/>
        <v/>
      </c>
    </row>
    <row r="666" spans="2:14" x14ac:dyDescent="0.55000000000000004">
      <c r="B666" s="29"/>
      <c r="E666" s="29"/>
      <c r="M666" s="25" t="str">
        <f>IFERROR(INDEX(Stock!B:F,MATCH(ROW(M663),Stock!G:G,0),2),"")</f>
        <v/>
      </c>
      <c r="N666" s="25" t="str">
        <f t="shared" si="10"/>
        <v/>
      </c>
    </row>
    <row r="667" spans="2:14" x14ac:dyDescent="0.55000000000000004">
      <c r="B667" s="29"/>
      <c r="E667" s="29"/>
      <c r="M667" s="25" t="str">
        <f>IFERROR(INDEX(Stock!B:F,MATCH(ROW(M664),Stock!G:G,0),2),"")</f>
        <v/>
      </c>
      <c r="N667" s="25" t="str">
        <f t="shared" si="10"/>
        <v/>
      </c>
    </row>
    <row r="668" spans="2:14" x14ac:dyDescent="0.55000000000000004">
      <c r="B668" s="29"/>
      <c r="E668" s="29"/>
      <c r="M668" s="25" t="str">
        <f>IFERROR(INDEX(Stock!B:F,MATCH(ROW(M665),Stock!G:G,0),2),"")</f>
        <v/>
      </c>
      <c r="N668" s="25" t="str">
        <f t="shared" si="10"/>
        <v/>
      </c>
    </row>
    <row r="669" spans="2:14" x14ac:dyDescent="0.55000000000000004">
      <c r="B669" s="29"/>
      <c r="E669" s="29"/>
      <c r="M669" s="25" t="str">
        <f>IFERROR(INDEX(Stock!B:F,MATCH(ROW(M666),Stock!G:G,0),2),"")</f>
        <v/>
      </c>
      <c r="N669" s="25" t="str">
        <f t="shared" si="10"/>
        <v/>
      </c>
    </row>
    <row r="670" spans="2:14" x14ac:dyDescent="0.55000000000000004">
      <c r="B670" s="29"/>
      <c r="E670" s="29"/>
      <c r="M670" s="25" t="str">
        <f>IFERROR(INDEX(Stock!B:F,MATCH(ROW(M667),Stock!G:G,0),2),"")</f>
        <v/>
      </c>
      <c r="N670" s="25" t="str">
        <f t="shared" si="10"/>
        <v/>
      </c>
    </row>
    <row r="671" spans="2:14" x14ac:dyDescent="0.55000000000000004">
      <c r="B671" s="29"/>
      <c r="E671" s="29"/>
      <c r="M671" s="25" t="str">
        <f>IFERROR(INDEX(Stock!B:F,MATCH(ROW(M668),Stock!G:G,0),2),"")</f>
        <v/>
      </c>
      <c r="N671" s="25" t="str">
        <f t="shared" si="10"/>
        <v/>
      </c>
    </row>
    <row r="672" spans="2:14" x14ac:dyDescent="0.55000000000000004">
      <c r="B672" s="29"/>
      <c r="E672" s="29"/>
      <c r="M672" s="25" t="str">
        <f>IFERROR(INDEX(Stock!B:F,MATCH(ROW(M669),Stock!G:G,0),2),"")</f>
        <v/>
      </c>
      <c r="N672" s="25" t="str">
        <f t="shared" si="10"/>
        <v/>
      </c>
    </row>
    <row r="673" spans="2:14" x14ac:dyDescent="0.55000000000000004">
      <c r="B673" s="29"/>
      <c r="E673" s="29"/>
      <c r="M673" s="25" t="str">
        <f>IFERROR(INDEX(Stock!B:F,MATCH(ROW(M670),Stock!G:G,0),2),"")</f>
        <v/>
      </c>
      <c r="N673" s="25" t="str">
        <f t="shared" si="10"/>
        <v/>
      </c>
    </row>
    <row r="674" spans="2:14" x14ac:dyDescent="0.55000000000000004">
      <c r="B674" s="29"/>
      <c r="E674" s="29"/>
      <c r="M674" s="25" t="str">
        <f>IFERROR(INDEX(Stock!B:F,MATCH(ROW(M671),Stock!G:G,0),2),"")</f>
        <v/>
      </c>
      <c r="N674" s="25" t="str">
        <f t="shared" si="10"/>
        <v/>
      </c>
    </row>
    <row r="675" spans="2:14" x14ac:dyDescent="0.55000000000000004">
      <c r="B675" s="29"/>
      <c r="E675" s="29"/>
      <c r="M675" s="25" t="str">
        <f>IFERROR(INDEX(Stock!B:F,MATCH(ROW(M672),Stock!G:G,0),2),"")</f>
        <v/>
      </c>
      <c r="N675" s="25" t="str">
        <f t="shared" si="10"/>
        <v/>
      </c>
    </row>
    <row r="676" spans="2:14" x14ac:dyDescent="0.55000000000000004">
      <c r="B676" s="29"/>
      <c r="E676" s="29"/>
      <c r="M676" s="25" t="str">
        <f>IFERROR(INDEX(Stock!B:F,MATCH(ROW(M673),Stock!G:G,0),2),"")</f>
        <v/>
      </c>
      <c r="N676" s="25" t="str">
        <f t="shared" si="10"/>
        <v/>
      </c>
    </row>
    <row r="677" spans="2:14" x14ac:dyDescent="0.55000000000000004">
      <c r="B677" s="29"/>
      <c r="E677" s="29"/>
      <c r="M677" s="25" t="str">
        <f>IFERROR(INDEX(Stock!B:F,MATCH(ROW(M674),Stock!G:G,0),2),"")</f>
        <v/>
      </c>
      <c r="N677" s="25" t="str">
        <f t="shared" si="10"/>
        <v/>
      </c>
    </row>
    <row r="678" spans="2:14" x14ac:dyDescent="0.55000000000000004">
      <c r="B678" s="29"/>
      <c r="E678" s="29"/>
      <c r="M678" s="25" t="str">
        <f>IFERROR(INDEX(Stock!B:F,MATCH(ROW(M675),Stock!G:G,0),2),"")</f>
        <v/>
      </c>
      <c r="N678" s="25" t="str">
        <f t="shared" si="10"/>
        <v/>
      </c>
    </row>
    <row r="679" spans="2:14" x14ac:dyDescent="0.55000000000000004">
      <c r="B679" s="29"/>
      <c r="E679" s="29"/>
      <c r="M679" s="25" t="str">
        <f>IFERROR(INDEX(Stock!B:F,MATCH(ROW(M676),Stock!G:G,0),2),"")</f>
        <v/>
      </c>
      <c r="N679" s="25" t="str">
        <f t="shared" si="10"/>
        <v/>
      </c>
    </row>
    <row r="680" spans="2:14" x14ac:dyDescent="0.55000000000000004">
      <c r="B680" s="29"/>
      <c r="E680" s="29"/>
      <c r="M680" s="25" t="str">
        <f>IFERROR(INDEX(Stock!B:F,MATCH(ROW(M677),Stock!G:G,0),2),"")</f>
        <v/>
      </c>
      <c r="N680" s="25" t="str">
        <f t="shared" si="10"/>
        <v/>
      </c>
    </row>
    <row r="681" spans="2:14" x14ac:dyDescent="0.55000000000000004">
      <c r="B681" s="29"/>
      <c r="E681" s="29"/>
      <c r="M681" s="25" t="str">
        <f>IFERROR(INDEX(Stock!B:F,MATCH(ROW(M678),Stock!G:G,0),2),"")</f>
        <v/>
      </c>
      <c r="N681" s="25" t="str">
        <f t="shared" si="10"/>
        <v/>
      </c>
    </row>
    <row r="682" spans="2:14" x14ac:dyDescent="0.55000000000000004">
      <c r="B682" s="29"/>
      <c r="E682" s="29"/>
      <c r="M682" s="25" t="str">
        <f>IFERROR(INDEX(Stock!B:F,MATCH(ROW(M679),Stock!G:G,0),2),"")</f>
        <v/>
      </c>
      <c r="N682" s="25" t="str">
        <f t="shared" si="10"/>
        <v/>
      </c>
    </row>
    <row r="683" spans="2:14" x14ac:dyDescent="0.55000000000000004">
      <c r="B683" s="29"/>
      <c r="E683" s="29"/>
      <c r="M683" s="25" t="str">
        <f>IFERROR(INDEX(Stock!B:F,MATCH(ROW(M680),Stock!G:G,0),2),"")</f>
        <v/>
      </c>
      <c r="N683" s="25" t="str">
        <f t="shared" si="10"/>
        <v/>
      </c>
    </row>
    <row r="684" spans="2:14" x14ac:dyDescent="0.55000000000000004">
      <c r="B684" s="29"/>
      <c r="E684" s="29"/>
      <c r="M684" s="25" t="str">
        <f>IFERROR(INDEX(Stock!B:F,MATCH(ROW(M681),Stock!G:G,0),2),"")</f>
        <v/>
      </c>
      <c r="N684" s="25" t="str">
        <f t="shared" si="10"/>
        <v/>
      </c>
    </row>
    <row r="685" spans="2:14" x14ac:dyDescent="0.55000000000000004">
      <c r="B685" s="29"/>
      <c r="E685" s="29"/>
      <c r="M685" s="25" t="str">
        <f>IFERROR(INDEX(Stock!B:F,MATCH(ROW(M682),Stock!G:G,0),2),"")</f>
        <v/>
      </c>
      <c r="N685" s="25" t="str">
        <f t="shared" si="10"/>
        <v/>
      </c>
    </row>
    <row r="686" spans="2:14" x14ac:dyDescent="0.55000000000000004">
      <c r="B686" s="29"/>
      <c r="E686" s="29"/>
      <c r="M686" s="25" t="str">
        <f>IFERROR(INDEX(Stock!B:F,MATCH(ROW(M683),Stock!G:G,0),2),"")</f>
        <v/>
      </c>
      <c r="N686" s="25" t="str">
        <f t="shared" si="10"/>
        <v/>
      </c>
    </row>
    <row r="687" spans="2:14" x14ac:dyDescent="0.55000000000000004">
      <c r="B687" s="29"/>
      <c r="E687" s="29"/>
      <c r="M687" s="25" t="str">
        <f>IFERROR(INDEX(Stock!B:F,MATCH(ROW(M684),Stock!G:G,0),2),"")</f>
        <v/>
      </c>
      <c r="N687" s="25" t="str">
        <f t="shared" si="10"/>
        <v/>
      </c>
    </row>
    <row r="688" spans="2:14" x14ac:dyDescent="0.55000000000000004">
      <c r="B688" s="29"/>
      <c r="E688" s="29"/>
      <c r="M688" s="25" t="str">
        <f>IFERROR(INDEX(Stock!B:F,MATCH(ROW(M685),Stock!G:G,0),2),"")</f>
        <v/>
      </c>
      <c r="N688" s="25" t="str">
        <f t="shared" si="10"/>
        <v/>
      </c>
    </row>
    <row r="689" spans="2:14" x14ac:dyDescent="0.55000000000000004">
      <c r="B689" s="29"/>
      <c r="E689" s="29"/>
      <c r="M689" s="25" t="str">
        <f>IFERROR(INDEX(Stock!B:F,MATCH(ROW(M686),Stock!G:G,0),2),"")</f>
        <v/>
      </c>
      <c r="N689" s="25" t="str">
        <f t="shared" si="10"/>
        <v/>
      </c>
    </row>
    <row r="690" spans="2:14" x14ac:dyDescent="0.55000000000000004">
      <c r="B690" s="29"/>
      <c r="E690" s="29"/>
      <c r="M690" s="25" t="str">
        <f>IFERROR(INDEX(Stock!B:F,MATCH(ROW(M687),Stock!G:G,0),2),"")</f>
        <v/>
      </c>
      <c r="N690" s="25" t="str">
        <f t="shared" si="10"/>
        <v/>
      </c>
    </row>
    <row r="691" spans="2:14" x14ac:dyDescent="0.55000000000000004">
      <c r="B691" s="29"/>
      <c r="E691" s="29"/>
      <c r="M691" s="25" t="str">
        <f>IFERROR(INDEX(Stock!B:F,MATCH(ROW(M688),Stock!G:G,0),2),"")</f>
        <v/>
      </c>
      <c r="N691" s="25" t="str">
        <f t="shared" si="10"/>
        <v/>
      </c>
    </row>
    <row r="692" spans="2:14" x14ac:dyDescent="0.55000000000000004">
      <c r="B692" s="29"/>
      <c r="E692" s="29"/>
      <c r="M692" s="25" t="str">
        <f>IFERROR(INDEX(Stock!B:F,MATCH(ROW(M689),Stock!G:G,0),2),"")</f>
        <v/>
      </c>
      <c r="N692" s="25" t="str">
        <f t="shared" si="10"/>
        <v/>
      </c>
    </row>
    <row r="693" spans="2:14" x14ac:dyDescent="0.55000000000000004">
      <c r="B693" s="29"/>
      <c r="E693" s="29"/>
      <c r="M693" s="25" t="str">
        <f>IFERROR(INDEX(Stock!B:F,MATCH(ROW(M690),Stock!G:G,0),2),"")</f>
        <v/>
      </c>
      <c r="N693" s="25" t="str">
        <f t="shared" si="10"/>
        <v/>
      </c>
    </row>
    <row r="694" spans="2:14" x14ac:dyDescent="0.55000000000000004">
      <c r="B694" s="29"/>
      <c r="E694" s="29"/>
      <c r="M694" s="25" t="str">
        <f>IFERROR(INDEX(Stock!B:F,MATCH(ROW(M691),Stock!G:G,0),2),"")</f>
        <v/>
      </c>
      <c r="N694" s="25" t="str">
        <f t="shared" si="10"/>
        <v/>
      </c>
    </row>
    <row r="695" spans="2:14" x14ac:dyDescent="0.55000000000000004">
      <c r="B695" s="29"/>
      <c r="E695" s="29"/>
      <c r="M695" s="25" t="str">
        <f>IFERROR(INDEX(Stock!B:F,MATCH(ROW(M692),Stock!G:G,0),2),"")</f>
        <v/>
      </c>
      <c r="N695" s="25" t="str">
        <f t="shared" si="10"/>
        <v/>
      </c>
    </row>
    <row r="696" spans="2:14" x14ac:dyDescent="0.55000000000000004">
      <c r="B696" s="29"/>
      <c r="E696" s="29"/>
      <c r="M696" s="25" t="str">
        <f>IFERROR(INDEX(Stock!B:F,MATCH(ROW(M693),Stock!G:G,0),2),"")</f>
        <v/>
      </c>
      <c r="N696" s="25" t="str">
        <f t="shared" si="10"/>
        <v/>
      </c>
    </row>
    <row r="697" spans="2:14" x14ac:dyDescent="0.55000000000000004">
      <c r="B697" s="29"/>
      <c r="E697" s="29"/>
      <c r="M697" s="25" t="str">
        <f>IFERROR(INDEX(Stock!B:F,MATCH(ROW(M694),Stock!G:G,0),2),"")</f>
        <v/>
      </c>
      <c r="N697" s="25" t="str">
        <f t="shared" si="10"/>
        <v/>
      </c>
    </row>
    <row r="698" spans="2:14" x14ac:dyDescent="0.55000000000000004">
      <c r="B698" s="29"/>
      <c r="E698" s="29"/>
      <c r="M698" s="25" t="str">
        <f>IFERROR(INDEX(Stock!B:F,MATCH(ROW(M695),Stock!G:G,0),2),"")</f>
        <v/>
      </c>
      <c r="N698" s="25" t="str">
        <f t="shared" si="10"/>
        <v/>
      </c>
    </row>
    <row r="699" spans="2:14" x14ac:dyDescent="0.55000000000000004">
      <c r="B699" s="29"/>
      <c r="E699" s="29"/>
      <c r="M699" s="25" t="str">
        <f>IFERROR(INDEX(Stock!B:F,MATCH(ROW(M696),Stock!G:G,0),2),"")</f>
        <v/>
      </c>
      <c r="N699" s="25" t="str">
        <f t="shared" si="10"/>
        <v/>
      </c>
    </row>
    <row r="700" spans="2:14" x14ac:dyDescent="0.55000000000000004">
      <c r="B700" s="29"/>
      <c r="E700" s="29"/>
      <c r="M700" s="25" t="str">
        <f>IFERROR(INDEX(Stock!B:F,MATCH(ROW(M697),Stock!G:G,0),2),"")</f>
        <v/>
      </c>
      <c r="N700" s="25" t="str">
        <f t="shared" si="10"/>
        <v/>
      </c>
    </row>
    <row r="701" spans="2:14" x14ac:dyDescent="0.55000000000000004">
      <c r="B701" s="29"/>
      <c r="E701" s="29"/>
      <c r="M701" s="25" t="str">
        <f>IFERROR(INDEX(Stock!B:F,MATCH(ROW(M698),Stock!G:G,0),2),"")</f>
        <v/>
      </c>
      <c r="N701" s="25" t="str">
        <f t="shared" si="10"/>
        <v/>
      </c>
    </row>
    <row r="702" spans="2:14" x14ac:dyDescent="0.55000000000000004">
      <c r="B702" s="29"/>
      <c r="E702" s="29"/>
      <c r="M702" s="25" t="str">
        <f>IFERROR(INDEX(Stock!B:F,MATCH(ROW(M699),Stock!G:G,0),2),"")</f>
        <v/>
      </c>
      <c r="N702" s="25" t="str">
        <f t="shared" si="10"/>
        <v/>
      </c>
    </row>
    <row r="703" spans="2:14" x14ac:dyDescent="0.55000000000000004">
      <c r="B703" s="29"/>
      <c r="E703" s="29"/>
      <c r="M703" s="25" t="str">
        <f>IFERROR(INDEX(Stock!B:F,MATCH(ROW(M700),Stock!G:G,0),2),"")</f>
        <v/>
      </c>
      <c r="N703" s="25" t="str">
        <f t="shared" si="10"/>
        <v/>
      </c>
    </row>
    <row r="704" spans="2:14" x14ac:dyDescent="0.55000000000000004">
      <c r="B704" s="29"/>
      <c r="E704" s="29"/>
      <c r="M704" s="25" t="str">
        <f>IFERROR(INDEX(Stock!B:F,MATCH(ROW(M701),Stock!G:G,0),2),"")</f>
        <v/>
      </c>
      <c r="N704" s="25" t="str">
        <f t="shared" si="10"/>
        <v/>
      </c>
    </row>
    <row r="705" spans="2:14" x14ac:dyDescent="0.55000000000000004">
      <c r="B705" s="29"/>
      <c r="E705" s="29"/>
      <c r="M705" s="25" t="str">
        <f>IFERROR(INDEX(Stock!B:F,MATCH(ROW(M702),Stock!G:G,0),2),"")</f>
        <v/>
      </c>
      <c r="N705" s="25" t="str">
        <f t="shared" si="10"/>
        <v/>
      </c>
    </row>
    <row r="706" spans="2:14" x14ac:dyDescent="0.55000000000000004">
      <c r="B706" s="29"/>
      <c r="E706" s="29"/>
      <c r="M706" s="25" t="str">
        <f>IFERROR(INDEX(Stock!B:F,MATCH(ROW(M703),Stock!G:G,0),2),"")</f>
        <v/>
      </c>
      <c r="N706" s="25" t="str">
        <f t="shared" si="10"/>
        <v/>
      </c>
    </row>
    <row r="707" spans="2:14" x14ac:dyDescent="0.55000000000000004">
      <c r="B707" s="29"/>
      <c r="E707" s="29"/>
      <c r="M707" s="25" t="str">
        <f>IFERROR(INDEX(Stock!B:F,MATCH(ROW(M704),Stock!G:G,0),2),"")</f>
        <v/>
      </c>
      <c r="N707" s="25" t="str">
        <f t="shared" si="10"/>
        <v/>
      </c>
    </row>
    <row r="708" spans="2:14" x14ac:dyDescent="0.55000000000000004">
      <c r="B708" s="29"/>
      <c r="E708" s="29"/>
      <c r="M708" s="25" t="str">
        <f>IFERROR(INDEX(Stock!B:F,MATCH(ROW(M705),Stock!G:G,0),2),"")</f>
        <v/>
      </c>
      <c r="N708" s="25" t="str">
        <f t="shared" si="10"/>
        <v/>
      </c>
    </row>
    <row r="709" spans="2:14" x14ac:dyDescent="0.55000000000000004">
      <c r="B709" s="29"/>
      <c r="E709" s="29"/>
      <c r="M709" s="25" t="str">
        <f>IFERROR(INDEX(Stock!B:F,MATCH(ROW(M706),Stock!G:G,0),2),"")</f>
        <v/>
      </c>
      <c r="N709" s="25" t="str">
        <f t="shared" ref="N709:N735" si="11">IF(M709&lt;&gt;"",1,"")</f>
        <v/>
      </c>
    </row>
    <row r="710" spans="2:14" x14ac:dyDescent="0.55000000000000004">
      <c r="B710" s="29"/>
      <c r="E710" s="29"/>
      <c r="M710" s="25" t="str">
        <f>IFERROR(INDEX(Stock!B:F,MATCH(ROW(M707),Stock!G:G,0),2),"")</f>
        <v/>
      </c>
      <c r="N710" s="25" t="str">
        <f t="shared" si="11"/>
        <v/>
      </c>
    </row>
    <row r="711" spans="2:14" x14ac:dyDescent="0.55000000000000004">
      <c r="B711" s="29"/>
      <c r="E711" s="29"/>
      <c r="M711" s="25" t="str">
        <f>IFERROR(INDEX(Stock!B:F,MATCH(ROW(M708),Stock!G:G,0),2),"")</f>
        <v/>
      </c>
      <c r="N711" s="25" t="str">
        <f t="shared" si="11"/>
        <v/>
      </c>
    </row>
    <row r="712" spans="2:14" x14ac:dyDescent="0.55000000000000004">
      <c r="B712" s="29"/>
      <c r="E712" s="29"/>
      <c r="M712" s="25" t="str">
        <f>IFERROR(INDEX(Stock!B:F,MATCH(ROW(M709),Stock!G:G,0),2),"")</f>
        <v/>
      </c>
      <c r="N712" s="25" t="str">
        <f t="shared" si="11"/>
        <v/>
      </c>
    </row>
    <row r="713" spans="2:14" x14ac:dyDescent="0.55000000000000004">
      <c r="B713" s="29"/>
      <c r="E713" s="29"/>
      <c r="M713" s="25" t="str">
        <f>IFERROR(INDEX(Stock!B:F,MATCH(ROW(M710),Stock!G:G,0),2),"")</f>
        <v/>
      </c>
      <c r="N713" s="25" t="str">
        <f t="shared" si="11"/>
        <v/>
      </c>
    </row>
    <row r="714" spans="2:14" x14ac:dyDescent="0.55000000000000004">
      <c r="B714" s="29"/>
      <c r="E714" s="29"/>
      <c r="M714" s="25" t="str">
        <f>IFERROR(INDEX(Stock!B:F,MATCH(ROW(M711),Stock!G:G,0),2),"")</f>
        <v/>
      </c>
      <c r="N714" s="25" t="str">
        <f t="shared" si="11"/>
        <v/>
      </c>
    </row>
    <row r="715" spans="2:14" x14ac:dyDescent="0.55000000000000004">
      <c r="B715" s="29"/>
      <c r="E715" s="29"/>
      <c r="M715" s="25" t="str">
        <f>IFERROR(INDEX(Stock!B:F,MATCH(ROW(M712),Stock!G:G,0),2),"")</f>
        <v/>
      </c>
      <c r="N715" s="25" t="str">
        <f t="shared" si="11"/>
        <v/>
      </c>
    </row>
    <row r="716" spans="2:14" x14ac:dyDescent="0.55000000000000004">
      <c r="B716" s="29"/>
      <c r="E716" s="29"/>
      <c r="M716" s="25" t="str">
        <f>IFERROR(INDEX(Stock!B:F,MATCH(ROW(M713),Stock!G:G,0),2),"")</f>
        <v/>
      </c>
      <c r="N716" s="25" t="str">
        <f t="shared" si="11"/>
        <v/>
      </c>
    </row>
    <row r="717" spans="2:14" x14ac:dyDescent="0.55000000000000004">
      <c r="B717" s="29"/>
      <c r="E717" s="29"/>
      <c r="M717" s="25" t="str">
        <f>IFERROR(INDEX(Stock!B:F,MATCH(ROW(M714),Stock!G:G,0),2),"")</f>
        <v/>
      </c>
      <c r="N717" s="25" t="str">
        <f t="shared" si="11"/>
        <v/>
      </c>
    </row>
    <row r="718" spans="2:14" x14ac:dyDescent="0.55000000000000004">
      <c r="B718" s="29"/>
      <c r="E718" s="29"/>
      <c r="M718" s="25" t="str">
        <f>IFERROR(INDEX(Stock!B:F,MATCH(ROW(M715),Stock!G:G,0),2),"")</f>
        <v/>
      </c>
      <c r="N718" s="25" t="str">
        <f t="shared" si="11"/>
        <v/>
      </c>
    </row>
    <row r="719" spans="2:14" x14ac:dyDescent="0.55000000000000004">
      <c r="B719" s="29"/>
      <c r="E719" s="29"/>
      <c r="M719" s="25" t="str">
        <f>IFERROR(INDEX(Stock!B:F,MATCH(ROW(M716),Stock!G:G,0),2),"")</f>
        <v/>
      </c>
      <c r="N719" s="25" t="str">
        <f t="shared" si="11"/>
        <v/>
      </c>
    </row>
    <row r="720" spans="2:14" x14ac:dyDescent="0.55000000000000004">
      <c r="B720" s="29"/>
      <c r="E720" s="29"/>
      <c r="M720" s="25" t="str">
        <f>IFERROR(INDEX(Stock!B:F,MATCH(ROW(M717),Stock!G:G,0),2),"")</f>
        <v/>
      </c>
      <c r="N720" s="25" t="str">
        <f t="shared" si="11"/>
        <v/>
      </c>
    </row>
    <row r="721" spans="2:14" x14ac:dyDescent="0.55000000000000004">
      <c r="B721" s="29"/>
      <c r="E721" s="29"/>
      <c r="M721" s="25" t="str">
        <f>IFERROR(INDEX(Stock!B:F,MATCH(ROW(M718),Stock!G:G,0),2),"")</f>
        <v/>
      </c>
      <c r="N721" s="25" t="str">
        <f t="shared" si="11"/>
        <v/>
      </c>
    </row>
    <row r="722" spans="2:14" x14ac:dyDescent="0.55000000000000004">
      <c r="B722" s="29"/>
      <c r="E722" s="29"/>
      <c r="M722" s="25" t="str">
        <f>IFERROR(INDEX(Stock!B:F,MATCH(ROW(M719),Stock!G:G,0),2),"")</f>
        <v/>
      </c>
      <c r="N722" s="25" t="str">
        <f t="shared" si="11"/>
        <v/>
      </c>
    </row>
    <row r="723" spans="2:14" x14ac:dyDescent="0.55000000000000004">
      <c r="B723" s="29"/>
      <c r="E723" s="29"/>
      <c r="M723" s="25" t="str">
        <f>IFERROR(INDEX(Stock!B:F,MATCH(ROW(M720),Stock!G:G,0),2),"")</f>
        <v/>
      </c>
      <c r="N723" s="25" t="str">
        <f t="shared" si="11"/>
        <v/>
      </c>
    </row>
    <row r="724" spans="2:14" x14ac:dyDescent="0.55000000000000004">
      <c r="B724" s="29"/>
      <c r="E724" s="29"/>
      <c r="M724" s="25" t="str">
        <f>IFERROR(INDEX(Stock!B:F,MATCH(ROW(M721),Stock!G:G,0),2),"")</f>
        <v/>
      </c>
      <c r="N724" s="25" t="str">
        <f t="shared" si="11"/>
        <v/>
      </c>
    </row>
    <row r="725" spans="2:14" x14ac:dyDescent="0.55000000000000004">
      <c r="B725" s="29"/>
      <c r="E725" s="29"/>
      <c r="M725" s="25" t="str">
        <f>IFERROR(INDEX(Stock!B:F,MATCH(ROW(M722),Stock!G:G,0),2),"")</f>
        <v/>
      </c>
      <c r="N725" s="25" t="str">
        <f t="shared" si="11"/>
        <v/>
      </c>
    </row>
    <row r="726" spans="2:14" x14ac:dyDescent="0.55000000000000004">
      <c r="B726" s="29"/>
      <c r="E726" s="29"/>
      <c r="M726" s="25" t="str">
        <f>IFERROR(INDEX(Stock!B:F,MATCH(ROW(M723),Stock!G:G,0),2),"")</f>
        <v/>
      </c>
      <c r="N726" s="25" t="str">
        <f t="shared" si="11"/>
        <v/>
      </c>
    </row>
    <row r="727" spans="2:14" x14ac:dyDescent="0.55000000000000004">
      <c r="B727" s="29"/>
      <c r="E727" s="29"/>
      <c r="M727" s="25" t="str">
        <f>IFERROR(INDEX(Stock!B:F,MATCH(ROW(M724),Stock!G:G,0),2),"")</f>
        <v/>
      </c>
      <c r="N727" s="25" t="str">
        <f t="shared" si="11"/>
        <v/>
      </c>
    </row>
    <row r="728" spans="2:14" x14ac:dyDescent="0.55000000000000004">
      <c r="B728" s="29"/>
      <c r="E728" s="29"/>
      <c r="M728" s="25" t="str">
        <f>IFERROR(INDEX(Stock!B:F,MATCH(ROW(M725),Stock!G:G,0),2),"")</f>
        <v/>
      </c>
      <c r="N728" s="25" t="str">
        <f t="shared" si="11"/>
        <v/>
      </c>
    </row>
    <row r="729" spans="2:14" x14ac:dyDescent="0.55000000000000004">
      <c r="B729" s="29"/>
      <c r="E729" s="29"/>
      <c r="M729" s="25" t="str">
        <f>IFERROR(INDEX(Stock!B:F,MATCH(ROW(M726),Stock!G:G,0),2),"")</f>
        <v/>
      </c>
      <c r="N729" s="25" t="str">
        <f t="shared" si="11"/>
        <v/>
      </c>
    </row>
    <row r="730" spans="2:14" x14ac:dyDescent="0.55000000000000004">
      <c r="B730" s="29"/>
      <c r="E730" s="29"/>
      <c r="M730" s="25" t="str">
        <f>IFERROR(INDEX(Stock!B:F,MATCH(ROW(M727),Stock!G:G,0),2),"")</f>
        <v/>
      </c>
      <c r="N730" s="25" t="str">
        <f t="shared" si="11"/>
        <v/>
      </c>
    </row>
    <row r="731" spans="2:14" x14ac:dyDescent="0.55000000000000004">
      <c r="B731" s="29"/>
      <c r="E731" s="29"/>
      <c r="M731" s="25" t="str">
        <f>IFERROR(INDEX(Stock!B:F,MATCH(ROW(M728),Stock!G:G,0),2),"")</f>
        <v/>
      </c>
      <c r="N731" s="25" t="str">
        <f t="shared" si="11"/>
        <v/>
      </c>
    </row>
    <row r="732" spans="2:14" x14ac:dyDescent="0.55000000000000004">
      <c r="B732" s="29"/>
      <c r="E732" s="29"/>
      <c r="M732" s="25" t="str">
        <f>IFERROR(INDEX(Stock!B:F,MATCH(ROW(M729),Stock!G:G,0),2),"")</f>
        <v/>
      </c>
      <c r="N732" s="25" t="str">
        <f t="shared" si="11"/>
        <v/>
      </c>
    </row>
    <row r="733" spans="2:14" x14ac:dyDescent="0.55000000000000004">
      <c r="B733" s="29"/>
      <c r="E733" s="29"/>
      <c r="M733" s="25" t="str">
        <f>IFERROR(INDEX(Stock!B:F,MATCH(ROW(M730),Stock!G:G,0),2),"")</f>
        <v/>
      </c>
      <c r="N733" s="25" t="str">
        <f t="shared" si="11"/>
        <v/>
      </c>
    </row>
    <row r="734" spans="2:14" x14ac:dyDescent="0.55000000000000004">
      <c r="B734" s="29"/>
      <c r="E734" s="29"/>
      <c r="M734" s="25" t="str">
        <f>IFERROR(INDEX(Stock!B:F,MATCH(ROW(M731),Stock!G:G,0),2),"")</f>
        <v/>
      </c>
      <c r="N734" s="25" t="str">
        <f t="shared" si="11"/>
        <v/>
      </c>
    </row>
    <row r="735" spans="2:14" x14ac:dyDescent="0.55000000000000004">
      <c r="B735" s="29"/>
      <c r="E735" s="29"/>
      <c r="M735" s="25" t="str">
        <f>IFERROR(INDEX(Stock!B:F,MATCH(ROW(M732),Stock!G:G,0),2),"")</f>
        <v/>
      </c>
      <c r="N735" s="25" t="str">
        <f t="shared" si="11"/>
        <v/>
      </c>
    </row>
    <row r="736" spans="2:14" x14ac:dyDescent="0.55000000000000004">
      <c r="B736" s="29"/>
      <c r="E736" s="29"/>
    </row>
    <row r="737" spans="2:5" x14ac:dyDescent="0.55000000000000004">
      <c r="B737" s="29"/>
      <c r="E737" s="29"/>
    </row>
    <row r="738" spans="2:5" x14ac:dyDescent="0.55000000000000004">
      <c r="B738" s="29"/>
      <c r="E738" s="29"/>
    </row>
    <row r="739" spans="2:5" x14ac:dyDescent="0.55000000000000004">
      <c r="B739" s="29"/>
      <c r="E739" s="29"/>
    </row>
    <row r="740" spans="2:5" x14ac:dyDescent="0.55000000000000004">
      <c r="B740" s="29"/>
      <c r="E740" s="29"/>
    </row>
    <row r="741" spans="2:5" x14ac:dyDescent="0.55000000000000004">
      <c r="B741" s="29"/>
      <c r="E741" s="29"/>
    </row>
    <row r="742" spans="2:5" x14ac:dyDescent="0.55000000000000004">
      <c r="B742" s="29"/>
      <c r="E742" s="29"/>
    </row>
    <row r="743" spans="2:5" x14ac:dyDescent="0.55000000000000004">
      <c r="B743" s="29"/>
      <c r="E743" s="29"/>
    </row>
    <row r="744" spans="2:5" x14ac:dyDescent="0.55000000000000004">
      <c r="B744" s="29"/>
      <c r="E744" s="29"/>
    </row>
    <row r="745" spans="2:5" x14ac:dyDescent="0.55000000000000004">
      <c r="B745" s="29"/>
      <c r="E745" s="29"/>
    </row>
    <row r="746" spans="2:5" x14ac:dyDescent="0.55000000000000004">
      <c r="B746" s="29"/>
      <c r="E746" s="29"/>
    </row>
    <row r="747" spans="2:5" x14ac:dyDescent="0.55000000000000004">
      <c r="B747" s="29"/>
      <c r="E747" s="29"/>
    </row>
    <row r="748" spans="2:5" x14ac:dyDescent="0.55000000000000004">
      <c r="B748" s="29"/>
      <c r="E748" s="29"/>
    </row>
    <row r="749" spans="2:5" x14ac:dyDescent="0.55000000000000004">
      <c r="B749" s="29"/>
      <c r="E749" s="29"/>
    </row>
    <row r="750" spans="2:5" x14ac:dyDescent="0.55000000000000004">
      <c r="B750" s="29"/>
      <c r="E750" s="29"/>
    </row>
    <row r="751" spans="2:5" x14ac:dyDescent="0.55000000000000004">
      <c r="B751" s="29"/>
      <c r="E751" s="29"/>
    </row>
    <row r="752" spans="2:5" x14ac:dyDescent="0.55000000000000004">
      <c r="B752" s="29"/>
      <c r="E752" s="29"/>
    </row>
    <row r="753" spans="2:5" x14ac:dyDescent="0.55000000000000004">
      <c r="B753" s="29"/>
      <c r="E753" s="29"/>
    </row>
    <row r="754" spans="2:5" x14ac:dyDescent="0.55000000000000004">
      <c r="B754" s="29"/>
      <c r="E754" s="29"/>
    </row>
    <row r="755" spans="2:5" x14ac:dyDescent="0.55000000000000004">
      <c r="B755" s="29"/>
      <c r="E755" s="29"/>
    </row>
    <row r="756" spans="2:5" x14ac:dyDescent="0.55000000000000004">
      <c r="B756" s="29"/>
      <c r="E756" s="29"/>
    </row>
    <row r="757" spans="2:5" x14ac:dyDescent="0.55000000000000004">
      <c r="B757" s="29"/>
      <c r="E757" s="29"/>
    </row>
    <row r="758" spans="2:5" x14ac:dyDescent="0.55000000000000004">
      <c r="B758" s="29"/>
      <c r="E758" s="29"/>
    </row>
    <row r="759" spans="2:5" x14ac:dyDescent="0.55000000000000004">
      <c r="B759" s="29"/>
      <c r="E759" s="29"/>
    </row>
    <row r="760" spans="2:5" x14ac:dyDescent="0.55000000000000004">
      <c r="B760" s="29"/>
      <c r="E760" s="29"/>
    </row>
    <row r="761" spans="2:5" x14ac:dyDescent="0.55000000000000004">
      <c r="B761" s="29"/>
      <c r="E761" s="29"/>
    </row>
    <row r="762" spans="2:5" x14ac:dyDescent="0.55000000000000004">
      <c r="B762" s="29"/>
      <c r="E762" s="29"/>
    </row>
    <row r="763" spans="2:5" x14ac:dyDescent="0.55000000000000004">
      <c r="B763" s="29"/>
      <c r="E763" s="29"/>
    </row>
    <row r="764" spans="2:5" x14ac:dyDescent="0.55000000000000004">
      <c r="B764" s="29"/>
      <c r="E764" s="29"/>
    </row>
    <row r="765" spans="2:5" x14ac:dyDescent="0.55000000000000004">
      <c r="B765" s="29"/>
      <c r="E765" s="29"/>
    </row>
    <row r="766" spans="2:5" x14ac:dyDescent="0.55000000000000004">
      <c r="B766" s="29"/>
      <c r="E766" s="29"/>
    </row>
    <row r="767" spans="2:5" x14ac:dyDescent="0.55000000000000004">
      <c r="B767" s="29"/>
      <c r="E767" s="29"/>
    </row>
    <row r="768" spans="2:5" x14ac:dyDescent="0.55000000000000004">
      <c r="B768" s="29"/>
      <c r="E768" s="29"/>
    </row>
    <row r="769" spans="2:5" x14ac:dyDescent="0.55000000000000004">
      <c r="B769" s="29"/>
      <c r="E769" s="29"/>
    </row>
    <row r="770" spans="2:5" x14ac:dyDescent="0.55000000000000004">
      <c r="B770" s="29"/>
      <c r="E770" s="29"/>
    </row>
    <row r="771" spans="2:5" x14ac:dyDescent="0.55000000000000004">
      <c r="B771" s="29"/>
      <c r="E771" s="29"/>
    </row>
    <row r="772" spans="2:5" x14ac:dyDescent="0.55000000000000004">
      <c r="B772" s="29"/>
      <c r="E772" s="29"/>
    </row>
    <row r="773" spans="2:5" x14ac:dyDescent="0.55000000000000004">
      <c r="B773" s="29"/>
      <c r="E773" s="29"/>
    </row>
    <row r="774" spans="2:5" x14ac:dyDescent="0.55000000000000004">
      <c r="B774" s="29"/>
      <c r="E774" s="29"/>
    </row>
    <row r="775" spans="2:5" x14ac:dyDescent="0.55000000000000004">
      <c r="B775" s="29"/>
      <c r="E775" s="29"/>
    </row>
    <row r="776" spans="2:5" x14ac:dyDescent="0.55000000000000004">
      <c r="B776" s="29"/>
      <c r="E776" s="29"/>
    </row>
    <row r="777" spans="2:5" x14ac:dyDescent="0.55000000000000004">
      <c r="B777" s="29"/>
      <c r="E777" s="29"/>
    </row>
    <row r="778" spans="2:5" x14ac:dyDescent="0.55000000000000004">
      <c r="B778" s="29"/>
      <c r="E778" s="29"/>
    </row>
    <row r="779" spans="2:5" x14ac:dyDescent="0.55000000000000004">
      <c r="B779" s="29"/>
      <c r="E779" s="29"/>
    </row>
    <row r="780" spans="2:5" x14ac:dyDescent="0.55000000000000004">
      <c r="B780" s="29"/>
      <c r="E780" s="29"/>
    </row>
    <row r="781" spans="2:5" x14ac:dyDescent="0.55000000000000004">
      <c r="B781" s="29"/>
      <c r="E781" s="29"/>
    </row>
    <row r="782" spans="2:5" x14ac:dyDescent="0.55000000000000004">
      <c r="B782" s="29"/>
      <c r="E782" s="29"/>
    </row>
    <row r="783" spans="2:5" x14ac:dyDescent="0.55000000000000004">
      <c r="B783" s="29"/>
      <c r="E783" s="29"/>
    </row>
    <row r="784" spans="2:5" x14ac:dyDescent="0.55000000000000004">
      <c r="B784" s="29"/>
      <c r="E784" s="29"/>
    </row>
    <row r="785" spans="5:5" x14ac:dyDescent="0.55000000000000004">
      <c r="E785" s="29"/>
    </row>
    <row r="786" spans="5:5" x14ac:dyDescent="0.55000000000000004">
      <c r="E786" s="29"/>
    </row>
    <row r="787" spans="5:5" x14ac:dyDescent="0.55000000000000004">
      <c r="E787" s="29"/>
    </row>
    <row r="788" spans="5:5" x14ac:dyDescent="0.55000000000000004">
      <c r="E788" s="29"/>
    </row>
    <row r="789" spans="5:5" x14ac:dyDescent="0.55000000000000004">
      <c r="E789" s="29"/>
    </row>
    <row r="790" spans="5:5" x14ac:dyDescent="0.55000000000000004">
      <c r="E790" s="29"/>
    </row>
    <row r="791" spans="5:5" x14ac:dyDescent="0.55000000000000004">
      <c r="E791" s="29"/>
    </row>
    <row r="792" spans="5:5" x14ac:dyDescent="0.55000000000000004">
      <c r="E792" s="29"/>
    </row>
    <row r="793" spans="5:5" x14ac:dyDescent="0.55000000000000004">
      <c r="E793" s="29"/>
    </row>
    <row r="794" spans="5:5" x14ac:dyDescent="0.55000000000000004">
      <c r="E794" s="29"/>
    </row>
    <row r="795" spans="5:5" x14ac:dyDescent="0.55000000000000004">
      <c r="E795" s="29"/>
    </row>
    <row r="796" spans="5:5" x14ac:dyDescent="0.55000000000000004">
      <c r="E796" s="29"/>
    </row>
    <row r="797" spans="5:5" x14ac:dyDescent="0.55000000000000004">
      <c r="E797" s="29"/>
    </row>
    <row r="798" spans="5:5" x14ac:dyDescent="0.55000000000000004">
      <c r="E798" s="29"/>
    </row>
    <row r="799" spans="5:5" x14ac:dyDescent="0.55000000000000004">
      <c r="E799" s="29"/>
    </row>
    <row r="800" spans="5:5" x14ac:dyDescent="0.55000000000000004">
      <c r="E800" s="29"/>
    </row>
    <row r="801" spans="5:5" x14ac:dyDescent="0.55000000000000004">
      <c r="E801" s="29"/>
    </row>
    <row r="802" spans="5:5" x14ac:dyDescent="0.55000000000000004">
      <c r="E802" s="29"/>
    </row>
    <row r="803" spans="5:5" x14ac:dyDescent="0.55000000000000004">
      <c r="E803" s="29"/>
    </row>
    <row r="804" spans="5:5" x14ac:dyDescent="0.55000000000000004">
      <c r="E804" s="29"/>
    </row>
    <row r="805" spans="5:5" x14ac:dyDescent="0.55000000000000004">
      <c r="E805" s="29"/>
    </row>
    <row r="806" spans="5:5" x14ac:dyDescent="0.55000000000000004">
      <c r="E806" s="29"/>
    </row>
    <row r="807" spans="5:5" x14ac:dyDescent="0.55000000000000004">
      <c r="E807" s="29"/>
    </row>
    <row r="808" spans="5:5" x14ac:dyDescent="0.55000000000000004">
      <c r="E808" s="29"/>
    </row>
    <row r="809" spans="5:5" x14ac:dyDescent="0.55000000000000004">
      <c r="E809" s="29"/>
    </row>
    <row r="810" spans="5:5" x14ac:dyDescent="0.55000000000000004">
      <c r="E810" s="29"/>
    </row>
    <row r="811" spans="5:5" x14ac:dyDescent="0.55000000000000004">
      <c r="E811" s="29"/>
    </row>
    <row r="812" spans="5:5" x14ac:dyDescent="0.55000000000000004">
      <c r="E812" s="29"/>
    </row>
    <row r="813" spans="5:5" x14ac:dyDescent="0.55000000000000004">
      <c r="E813" s="29"/>
    </row>
    <row r="814" spans="5:5" x14ac:dyDescent="0.55000000000000004">
      <c r="E814" s="29"/>
    </row>
    <row r="815" spans="5:5" x14ac:dyDescent="0.55000000000000004">
      <c r="E815" s="29"/>
    </row>
    <row r="816" spans="5:5" x14ac:dyDescent="0.55000000000000004">
      <c r="E816" s="29"/>
    </row>
    <row r="817" spans="5:5" x14ac:dyDescent="0.55000000000000004">
      <c r="E817" s="29"/>
    </row>
    <row r="818" spans="5:5" x14ac:dyDescent="0.55000000000000004">
      <c r="E818" s="29"/>
    </row>
    <row r="819" spans="5:5" x14ac:dyDescent="0.55000000000000004">
      <c r="E819" s="29"/>
    </row>
    <row r="820" spans="5:5" x14ac:dyDescent="0.55000000000000004">
      <c r="E820" s="29"/>
    </row>
    <row r="821" spans="5:5" x14ac:dyDescent="0.55000000000000004">
      <c r="E821" s="29"/>
    </row>
    <row r="822" spans="5:5" x14ac:dyDescent="0.55000000000000004">
      <c r="E822" s="29"/>
    </row>
    <row r="823" spans="5:5" x14ac:dyDescent="0.55000000000000004">
      <c r="E823" s="29"/>
    </row>
    <row r="824" spans="5:5" x14ac:dyDescent="0.55000000000000004">
      <c r="E824" s="29"/>
    </row>
    <row r="825" spans="5:5" x14ac:dyDescent="0.55000000000000004">
      <c r="E825" s="29"/>
    </row>
    <row r="826" spans="5:5" x14ac:dyDescent="0.55000000000000004">
      <c r="E826" s="29"/>
    </row>
    <row r="827" spans="5:5" x14ac:dyDescent="0.55000000000000004">
      <c r="E827" s="29"/>
    </row>
    <row r="828" spans="5:5" x14ac:dyDescent="0.55000000000000004">
      <c r="E828" s="29"/>
    </row>
    <row r="829" spans="5:5" x14ac:dyDescent="0.55000000000000004">
      <c r="E829" s="29"/>
    </row>
    <row r="830" spans="5:5" x14ac:dyDescent="0.55000000000000004">
      <c r="E830" s="29"/>
    </row>
    <row r="831" spans="5:5" x14ac:dyDescent="0.55000000000000004">
      <c r="E831" s="29"/>
    </row>
    <row r="832" spans="5:5" x14ac:dyDescent="0.55000000000000004">
      <c r="E832" s="29"/>
    </row>
    <row r="833" spans="5:5" x14ac:dyDescent="0.55000000000000004">
      <c r="E833" s="29"/>
    </row>
    <row r="834" spans="5:5" x14ac:dyDescent="0.55000000000000004">
      <c r="E834" s="29"/>
    </row>
    <row r="835" spans="5:5" x14ac:dyDescent="0.55000000000000004">
      <c r="E835" s="29"/>
    </row>
    <row r="836" spans="5:5" x14ac:dyDescent="0.55000000000000004">
      <c r="E836" s="29"/>
    </row>
    <row r="837" spans="5:5" x14ac:dyDescent="0.55000000000000004">
      <c r="E837" s="29"/>
    </row>
    <row r="838" spans="5:5" x14ac:dyDescent="0.55000000000000004">
      <c r="E838" s="29"/>
    </row>
    <row r="839" spans="5:5" x14ac:dyDescent="0.55000000000000004">
      <c r="E839" s="29"/>
    </row>
    <row r="840" spans="5:5" x14ac:dyDescent="0.55000000000000004">
      <c r="E840" s="29"/>
    </row>
    <row r="841" spans="5:5" x14ac:dyDescent="0.55000000000000004">
      <c r="E841" s="29"/>
    </row>
    <row r="842" spans="5:5" x14ac:dyDescent="0.55000000000000004">
      <c r="E842" s="29"/>
    </row>
    <row r="843" spans="5:5" x14ac:dyDescent="0.55000000000000004">
      <c r="E843" s="29"/>
    </row>
    <row r="844" spans="5:5" x14ac:dyDescent="0.55000000000000004">
      <c r="E844" s="29"/>
    </row>
    <row r="845" spans="5:5" x14ac:dyDescent="0.55000000000000004">
      <c r="E845" s="29"/>
    </row>
    <row r="846" spans="5:5" x14ac:dyDescent="0.55000000000000004">
      <c r="E846" s="29"/>
    </row>
    <row r="847" spans="5:5" x14ac:dyDescent="0.55000000000000004">
      <c r="E847" s="29"/>
    </row>
    <row r="848" spans="5:5" x14ac:dyDescent="0.55000000000000004">
      <c r="E848" s="29"/>
    </row>
    <row r="849" spans="5:5" x14ac:dyDescent="0.55000000000000004">
      <c r="E849" s="29"/>
    </row>
    <row r="850" spans="5:5" x14ac:dyDescent="0.55000000000000004">
      <c r="E850" s="29"/>
    </row>
    <row r="851" spans="5:5" x14ac:dyDescent="0.55000000000000004">
      <c r="E851" s="29"/>
    </row>
    <row r="852" spans="5:5" x14ac:dyDescent="0.55000000000000004">
      <c r="E852" s="29"/>
    </row>
    <row r="853" spans="5:5" x14ac:dyDescent="0.55000000000000004">
      <c r="E853" s="29"/>
    </row>
    <row r="854" spans="5:5" x14ac:dyDescent="0.55000000000000004">
      <c r="E854" s="29"/>
    </row>
    <row r="855" spans="5:5" x14ac:dyDescent="0.55000000000000004">
      <c r="E855" s="29"/>
    </row>
    <row r="856" spans="5:5" x14ac:dyDescent="0.55000000000000004">
      <c r="E856" s="29"/>
    </row>
    <row r="857" spans="5:5" x14ac:dyDescent="0.55000000000000004">
      <c r="E857" s="29"/>
    </row>
    <row r="858" spans="5:5" x14ac:dyDescent="0.55000000000000004">
      <c r="E858" s="29"/>
    </row>
    <row r="859" spans="5:5" x14ac:dyDescent="0.55000000000000004">
      <c r="E859" s="29"/>
    </row>
    <row r="860" spans="5:5" x14ac:dyDescent="0.55000000000000004">
      <c r="E860" s="29"/>
    </row>
    <row r="861" spans="5:5" x14ac:dyDescent="0.55000000000000004">
      <c r="E861" s="29"/>
    </row>
    <row r="862" spans="5:5" x14ac:dyDescent="0.55000000000000004">
      <c r="E862" s="29"/>
    </row>
    <row r="863" spans="5:5" x14ac:dyDescent="0.55000000000000004">
      <c r="E863" s="29"/>
    </row>
    <row r="864" spans="5:5" x14ac:dyDescent="0.55000000000000004">
      <c r="E864" s="29"/>
    </row>
    <row r="865" spans="5:5" x14ac:dyDescent="0.55000000000000004">
      <c r="E865" s="29"/>
    </row>
    <row r="866" spans="5:5" x14ac:dyDescent="0.55000000000000004">
      <c r="E866" s="29"/>
    </row>
    <row r="867" spans="5:5" x14ac:dyDescent="0.55000000000000004">
      <c r="E867" s="29"/>
    </row>
    <row r="868" spans="5:5" x14ac:dyDescent="0.55000000000000004">
      <c r="E868" s="29"/>
    </row>
    <row r="869" spans="5:5" x14ac:dyDescent="0.55000000000000004">
      <c r="E869" s="29"/>
    </row>
    <row r="870" spans="5:5" x14ac:dyDescent="0.55000000000000004">
      <c r="E870" s="29"/>
    </row>
    <row r="871" spans="5:5" x14ac:dyDescent="0.55000000000000004">
      <c r="E871" s="29"/>
    </row>
    <row r="872" spans="5:5" x14ac:dyDescent="0.55000000000000004">
      <c r="E872" s="29"/>
    </row>
    <row r="873" spans="5:5" x14ac:dyDescent="0.55000000000000004">
      <c r="E873" s="29"/>
    </row>
    <row r="874" spans="5:5" x14ac:dyDescent="0.55000000000000004">
      <c r="E874" s="29"/>
    </row>
    <row r="875" spans="5:5" x14ac:dyDescent="0.55000000000000004">
      <c r="E875" s="29"/>
    </row>
    <row r="876" spans="5:5" x14ac:dyDescent="0.55000000000000004">
      <c r="E876" s="29"/>
    </row>
    <row r="877" spans="5:5" x14ac:dyDescent="0.55000000000000004">
      <c r="E877" s="29"/>
    </row>
    <row r="878" spans="5:5" x14ac:dyDescent="0.55000000000000004">
      <c r="E878" s="29"/>
    </row>
    <row r="879" spans="5:5" x14ac:dyDescent="0.55000000000000004">
      <c r="E879" s="29"/>
    </row>
    <row r="880" spans="5:5" x14ac:dyDescent="0.55000000000000004">
      <c r="E880" s="29"/>
    </row>
    <row r="881" spans="5:5" x14ac:dyDescent="0.55000000000000004">
      <c r="E881" s="29"/>
    </row>
    <row r="882" spans="5:5" x14ac:dyDescent="0.55000000000000004">
      <c r="E882" s="29"/>
    </row>
    <row r="883" spans="5:5" x14ac:dyDescent="0.55000000000000004">
      <c r="E883" s="29"/>
    </row>
    <row r="884" spans="5:5" x14ac:dyDescent="0.55000000000000004">
      <c r="E884" s="29"/>
    </row>
    <row r="885" spans="5:5" x14ac:dyDescent="0.55000000000000004">
      <c r="E885" s="29"/>
    </row>
    <row r="886" spans="5:5" x14ac:dyDescent="0.55000000000000004">
      <c r="E886" s="29"/>
    </row>
    <row r="887" spans="5:5" x14ac:dyDescent="0.55000000000000004">
      <c r="E887" s="29"/>
    </row>
    <row r="888" spans="5:5" x14ac:dyDescent="0.55000000000000004">
      <c r="E888" s="29"/>
    </row>
    <row r="889" spans="5:5" x14ac:dyDescent="0.55000000000000004">
      <c r="E889" s="29"/>
    </row>
    <row r="890" spans="5:5" x14ac:dyDescent="0.55000000000000004">
      <c r="E890" s="29"/>
    </row>
    <row r="891" spans="5:5" x14ac:dyDescent="0.55000000000000004">
      <c r="E891" s="29"/>
    </row>
    <row r="892" spans="5:5" x14ac:dyDescent="0.55000000000000004">
      <c r="E892" s="29"/>
    </row>
    <row r="893" spans="5:5" x14ac:dyDescent="0.55000000000000004">
      <c r="E893" s="29"/>
    </row>
    <row r="894" spans="5:5" x14ac:dyDescent="0.55000000000000004">
      <c r="E894" s="29"/>
    </row>
    <row r="895" spans="5:5" x14ac:dyDescent="0.55000000000000004">
      <c r="E895" s="29"/>
    </row>
    <row r="896" spans="5:5" x14ac:dyDescent="0.55000000000000004">
      <c r="E896" s="29"/>
    </row>
    <row r="897" spans="5:5" x14ac:dyDescent="0.55000000000000004">
      <c r="E897" s="29"/>
    </row>
    <row r="898" spans="5:5" x14ac:dyDescent="0.55000000000000004">
      <c r="E898" s="29"/>
    </row>
    <row r="899" spans="5:5" x14ac:dyDescent="0.55000000000000004">
      <c r="E899" s="29"/>
    </row>
    <row r="900" spans="5:5" x14ac:dyDescent="0.55000000000000004">
      <c r="E900" s="29"/>
    </row>
    <row r="901" spans="5:5" x14ac:dyDescent="0.55000000000000004">
      <c r="E901" s="29"/>
    </row>
    <row r="902" spans="5:5" x14ac:dyDescent="0.55000000000000004">
      <c r="E902" s="29"/>
    </row>
    <row r="903" spans="5:5" x14ac:dyDescent="0.55000000000000004">
      <c r="E903" s="29"/>
    </row>
    <row r="904" spans="5:5" x14ac:dyDescent="0.55000000000000004">
      <c r="E904" s="29"/>
    </row>
    <row r="905" spans="5:5" x14ac:dyDescent="0.55000000000000004">
      <c r="E905" s="29"/>
    </row>
    <row r="906" spans="5:5" x14ac:dyDescent="0.55000000000000004">
      <c r="E906" s="29"/>
    </row>
    <row r="907" spans="5:5" x14ac:dyDescent="0.55000000000000004">
      <c r="E907" s="29"/>
    </row>
    <row r="908" spans="5:5" x14ac:dyDescent="0.55000000000000004">
      <c r="E908" s="29"/>
    </row>
    <row r="909" spans="5:5" x14ac:dyDescent="0.55000000000000004">
      <c r="E909" s="29"/>
    </row>
    <row r="910" spans="5:5" x14ac:dyDescent="0.55000000000000004">
      <c r="E910" s="29"/>
    </row>
    <row r="911" spans="5:5" x14ac:dyDescent="0.55000000000000004">
      <c r="E911" s="29"/>
    </row>
    <row r="912" spans="5:5" x14ac:dyDescent="0.55000000000000004">
      <c r="E912" s="29"/>
    </row>
    <row r="913" spans="5:5" x14ac:dyDescent="0.55000000000000004">
      <c r="E913" s="29"/>
    </row>
    <row r="914" spans="5:5" x14ac:dyDescent="0.55000000000000004">
      <c r="E914" s="29"/>
    </row>
    <row r="915" spans="5:5" x14ac:dyDescent="0.55000000000000004">
      <c r="E915" s="29"/>
    </row>
    <row r="916" spans="5:5" x14ac:dyDescent="0.55000000000000004">
      <c r="E916" s="29"/>
    </row>
    <row r="917" spans="5:5" x14ac:dyDescent="0.55000000000000004">
      <c r="E917" s="29"/>
    </row>
    <row r="918" spans="5:5" x14ac:dyDescent="0.55000000000000004">
      <c r="E918" s="29"/>
    </row>
    <row r="919" spans="5:5" x14ac:dyDescent="0.55000000000000004">
      <c r="E919" s="29"/>
    </row>
    <row r="920" spans="5:5" x14ac:dyDescent="0.55000000000000004">
      <c r="E920" s="29"/>
    </row>
    <row r="921" spans="5:5" x14ac:dyDescent="0.55000000000000004">
      <c r="E921" s="29"/>
    </row>
    <row r="922" spans="5:5" x14ac:dyDescent="0.55000000000000004">
      <c r="E922" s="29"/>
    </row>
    <row r="923" spans="5:5" x14ac:dyDescent="0.55000000000000004">
      <c r="E923" s="29"/>
    </row>
    <row r="924" spans="5:5" x14ac:dyDescent="0.55000000000000004">
      <c r="E924" s="29"/>
    </row>
    <row r="925" spans="5:5" x14ac:dyDescent="0.55000000000000004">
      <c r="E925" s="29"/>
    </row>
    <row r="926" spans="5:5" x14ac:dyDescent="0.55000000000000004">
      <c r="E926" s="29"/>
    </row>
    <row r="927" spans="5:5" x14ac:dyDescent="0.55000000000000004">
      <c r="E927" s="29"/>
    </row>
    <row r="928" spans="5:5" x14ac:dyDescent="0.55000000000000004">
      <c r="E928" s="29"/>
    </row>
    <row r="929" spans="5:5" x14ac:dyDescent="0.55000000000000004">
      <c r="E929" s="29"/>
    </row>
    <row r="930" spans="5:5" x14ac:dyDescent="0.55000000000000004">
      <c r="E930" s="29"/>
    </row>
    <row r="931" spans="5:5" x14ac:dyDescent="0.55000000000000004">
      <c r="E931" s="29"/>
    </row>
    <row r="932" spans="5:5" x14ac:dyDescent="0.55000000000000004">
      <c r="E932" s="29"/>
    </row>
    <row r="933" spans="5:5" x14ac:dyDescent="0.55000000000000004">
      <c r="E933" s="29"/>
    </row>
    <row r="934" spans="5:5" x14ac:dyDescent="0.55000000000000004">
      <c r="E934" s="29"/>
    </row>
    <row r="935" spans="5:5" x14ac:dyDescent="0.55000000000000004">
      <c r="E935" s="29"/>
    </row>
    <row r="936" spans="5:5" x14ac:dyDescent="0.55000000000000004">
      <c r="E936" s="29"/>
    </row>
    <row r="937" spans="5:5" x14ac:dyDescent="0.55000000000000004">
      <c r="E937" s="29"/>
    </row>
    <row r="938" spans="5:5" x14ac:dyDescent="0.55000000000000004">
      <c r="E938" s="29"/>
    </row>
    <row r="939" spans="5:5" x14ac:dyDescent="0.55000000000000004">
      <c r="E939" s="29"/>
    </row>
    <row r="940" spans="5:5" x14ac:dyDescent="0.55000000000000004">
      <c r="E940" s="29"/>
    </row>
    <row r="941" spans="5:5" x14ac:dyDescent="0.55000000000000004">
      <c r="E941" s="29"/>
    </row>
    <row r="942" spans="5:5" x14ac:dyDescent="0.55000000000000004">
      <c r="E942" s="29"/>
    </row>
    <row r="943" spans="5:5" x14ac:dyDescent="0.55000000000000004">
      <c r="E943" s="29"/>
    </row>
    <row r="944" spans="5:5" x14ac:dyDescent="0.55000000000000004">
      <c r="E944" s="29"/>
    </row>
    <row r="945" spans="5:5" x14ac:dyDescent="0.55000000000000004">
      <c r="E945" s="29"/>
    </row>
    <row r="946" spans="5:5" x14ac:dyDescent="0.55000000000000004">
      <c r="E946" s="29"/>
    </row>
    <row r="947" spans="5:5" x14ac:dyDescent="0.55000000000000004">
      <c r="E947" s="29"/>
    </row>
    <row r="948" spans="5:5" x14ac:dyDescent="0.55000000000000004">
      <c r="E948" s="29"/>
    </row>
    <row r="949" spans="5:5" x14ac:dyDescent="0.55000000000000004">
      <c r="E949" s="29"/>
    </row>
    <row r="950" spans="5:5" x14ac:dyDescent="0.55000000000000004">
      <c r="E950" s="29"/>
    </row>
    <row r="951" spans="5:5" x14ac:dyDescent="0.55000000000000004">
      <c r="E951" s="29"/>
    </row>
    <row r="952" spans="5:5" x14ac:dyDescent="0.55000000000000004">
      <c r="E952" s="29"/>
    </row>
    <row r="953" spans="5:5" x14ac:dyDescent="0.55000000000000004">
      <c r="E953" s="29"/>
    </row>
    <row r="954" spans="5:5" x14ac:dyDescent="0.55000000000000004">
      <c r="E954" s="29"/>
    </row>
    <row r="955" spans="5:5" x14ac:dyDescent="0.55000000000000004">
      <c r="E955" s="29"/>
    </row>
    <row r="956" spans="5:5" x14ac:dyDescent="0.55000000000000004">
      <c r="E956" s="29"/>
    </row>
    <row r="957" spans="5:5" x14ac:dyDescent="0.55000000000000004">
      <c r="E957" s="29"/>
    </row>
    <row r="958" spans="5:5" x14ac:dyDescent="0.55000000000000004">
      <c r="E958" s="29"/>
    </row>
    <row r="959" spans="5:5" x14ac:dyDescent="0.55000000000000004">
      <c r="E959" s="29"/>
    </row>
    <row r="960" spans="5:5" x14ac:dyDescent="0.55000000000000004">
      <c r="E960" s="29"/>
    </row>
    <row r="961" spans="5:5" x14ac:dyDescent="0.55000000000000004">
      <c r="E961" s="29"/>
    </row>
    <row r="962" spans="5:5" x14ac:dyDescent="0.55000000000000004">
      <c r="E962" s="29"/>
    </row>
    <row r="963" spans="5:5" x14ac:dyDescent="0.55000000000000004">
      <c r="E963" s="29"/>
    </row>
    <row r="964" spans="5:5" x14ac:dyDescent="0.55000000000000004">
      <c r="E964" s="29"/>
    </row>
    <row r="965" spans="5:5" x14ac:dyDescent="0.55000000000000004">
      <c r="E965" s="29"/>
    </row>
    <row r="966" spans="5:5" x14ac:dyDescent="0.55000000000000004">
      <c r="E966" s="29"/>
    </row>
    <row r="967" spans="5:5" x14ac:dyDescent="0.55000000000000004">
      <c r="E967" s="29"/>
    </row>
    <row r="968" spans="5:5" x14ac:dyDescent="0.55000000000000004">
      <c r="E968" s="29"/>
    </row>
    <row r="969" spans="5:5" x14ac:dyDescent="0.55000000000000004">
      <c r="E969" s="29"/>
    </row>
    <row r="970" spans="5:5" x14ac:dyDescent="0.55000000000000004">
      <c r="E970" s="29"/>
    </row>
    <row r="971" spans="5:5" x14ac:dyDescent="0.55000000000000004">
      <c r="E971" s="29"/>
    </row>
    <row r="972" spans="5:5" x14ac:dyDescent="0.55000000000000004">
      <c r="E972" s="29"/>
    </row>
    <row r="973" spans="5:5" x14ac:dyDescent="0.55000000000000004">
      <c r="E973" s="29"/>
    </row>
    <row r="974" spans="5:5" x14ac:dyDescent="0.55000000000000004">
      <c r="E974" s="29"/>
    </row>
    <row r="975" spans="5:5" x14ac:dyDescent="0.55000000000000004">
      <c r="E975" s="29"/>
    </row>
    <row r="976" spans="5:5" x14ac:dyDescent="0.55000000000000004">
      <c r="E976" s="29"/>
    </row>
    <row r="977" spans="5:5" x14ac:dyDescent="0.55000000000000004">
      <c r="E977" s="29"/>
    </row>
    <row r="978" spans="5:5" x14ac:dyDescent="0.55000000000000004">
      <c r="E978" s="29"/>
    </row>
    <row r="979" spans="5:5" x14ac:dyDescent="0.55000000000000004">
      <c r="E979" s="29"/>
    </row>
    <row r="980" spans="5:5" x14ac:dyDescent="0.55000000000000004">
      <c r="E980" s="29"/>
    </row>
    <row r="981" spans="5:5" x14ac:dyDescent="0.55000000000000004">
      <c r="E981" s="29"/>
    </row>
    <row r="982" spans="5:5" x14ac:dyDescent="0.55000000000000004">
      <c r="E982" s="29"/>
    </row>
    <row r="983" spans="5:5" x14ac:dyDescent="0.55000000000000004">
      <c r="E983" s="29"/>
    </row>
    <row r="984" spans="5:5" x14ac:dyDescent="0.55000000000000004">
      <c r="E984" s="29"/>
    </row>
    <row r="985" spans="5:5" x14ac:dyDescent="0.55000000000000004">
      <c r="E985" s="29"/>
    </row>
    <row r="986" spans="5:5" x14ac:dyDescent="0.55000000000000004">
      <c r="E986" s="29"/>
    </row>
    <row r="987" spans="5:5" x14ac:dyDescent="0.55000000000000004">
      <c r="E987" s="29"/>
    </row>
    <row r="988" spans="5:5" x14ac:dyDescent="0.55000000000000004">
      <c r="E988" s="29"/>
    </row>
    <row r="989" spans="5:5" x14ac:dyDescent="0.55000000000000004">
      <c r="E989" s="29"/>
    </row>
    <row r="990" spans="5:5" x14ac:dyDescent="0.55000000000000004">
      <c r="E990" s="29"/>
    </row>
    <row r="991" spans="5:5" x14ac:dyDescent="0.55000000000000004">
      <c r="E991" s="29"/>
    </row>
    <row r="992" spans="5:5" x14ac:dyDescent="0.55000000000000004">
      <c r="E992" s="29"/>
    </row>
    <row r="993" spans="5:5" x14ac:dyDescent="0.55000000000000004">
      <c r="E993" s="29"/>
    </row>
    <row r="994" spans="5:5" x14ac:dyDescent="0.55000000000000004">
      <c r="E994" s="29"/>
    </row>
    <row r="995" spans="5:5" x14ac:dyDescent="0.55000000000000004">
      <c r="E995" s="29"/>
    </row>
    <row r="996" spans="5:5" x14ac:dyDescent="0.55000000000000004">
      <c r="E996" s="29"/>
    </row>
    <row r="997" spans="5:5" x14ac:dyDescent="0.55000000000000004">
      <c r="E997" s="29"/>
    </row>
    <row r="998" spans="5:5" x14ac:dyDescent="0.55000000000000004">
      <c r="E998" s="29"/>
    </row>
    <row r="999" spans="5:5" x14ac:dyDescent="0.55000000000000004">
      <c r="E999" s="29"/>
    </row>
    <row r="1000" spans="5:5" x14ac:dyDescent="0.55000000000000004">
      <c r="E1000" s="29"/>
    </row>
    <row r="1001" spans="5:5" x14ac:dyDescent="0.55000000000000004">
      <c r="E1001" s="29"/>
    </row>
    <row r="1002" spans="5:5" x14ac:dyDescent="0.55000000000000004">
      <c r="E1002" s="29"/>
    </row>
    <row r="1003" spans="5:5" x14ac:dyDescent="0.55000000000000004">
      <c r="E1003" s="29"/>
    </row>
    <row r="1004" spans="5:5" x14ac:dyDescent="0.55000000000000004">
      <c r="E1004" s="29"/>
    </row>
    <row r="1005" spans="5:5" x14ac:dyDescent="0.55000000000000004">
      <c r="E1005" s="29"/>
    </row>
    <row r="1006" spans="5:5" x14ac:dyDescent="0.55000000000000004">
      <c r="E1006" s="29"/>
    </row>
    <row r="1007" spans="5:5" x14ac:dyDescent="0.55000000000000004">
      <c r="E1007" s="29"/>
    </row>
    <row r="1008" spans="5:5" x14ac:dyDescent="0.55000000000000004">
      <c r="E1008" s="29"/>
    </row>
    <row r="1009" spans="5:5" x14ac:dyDescent="0.55000000000000004">
      <c r="E1009" s="29"/>
    </row>
    <row r="1010" spans="5:5" x14ac:dyDescent="0.55000000000000004">
      <c r="E1010" s="29"/>
    </row>
    <row r="1011" spans="5:5" x14ac:dyDescent="0.55000000000000004">
      <c r="E1011" s="29"/>
    </row>
    <row r="1012" spans="5:5" x14ac:dyDescent="0.55000000000000004">
      <c r="E1012" s="29"/>
    </row>
    <row r="1013" spans="5:5" x14ac:dyDescent="0.55000000000000004">
      <c r="E1013" s="29"/>
    </row>
    <row r="1014" spans="5:5" x14ac:dyDescent="0.55000000000000004">
      <c r="E1014" s="29"/>
    </row>
    <row r="1015" spans="5:5" x14ac:dyDescent="0.55000000000000004">
      <c r="E1015" s="29"/>
    </row>
    <row r="1016" spans="5:5" x14ac:dyDescent="0.55000000000000004">
      <c r="E1016" s="29"/>
    </row>
    <row r="1017" spans="5:5" x14ac:dyDescent="0.55000000000000004">
      <c r="E1017" s="29"/>
    </row>
    <row r="1018" spans="5:5" x14ac:dyDescent="0.55000000000000004">
      <c r="E1018" s="29"/>
    </row>
    <row r="1019" spans="5:5" x14ac:dyDescent="0.55000000000000004">
      <c r="E1019" s="29"/>
    </row>
    <row r="1020" spans="5:5" x14ac:dyDescent="0.55000000000000004">
      <c r="E1020" s="29"/>
    </row>
    <row r="1021" spans="5:5" x14ac:dyDescent="0.55000000000000004">
      <c r="E1021" s="29"/>
    </row>
    <row r="1022" spans="5:5" x14ac:dyDescent="0.55000000000000004">
      <c r="E1022" s="29"/>
    </row>
    <row r="1023" spans="5:5" x14ac:dyDescent="0.55000000000000004">
      <c r="E1023" s="29"/>
    </row>
    <row r="1024" spans="5:5" x14ac:dyDescent="0.55000000000000004">
      <c r="E1024" s="29"/>
    </row>
    <row r="1025" spans="5:5" x14ac:dyDescent="0.55000000000000004">
      <c r="E1025" s="29"/>
    </row>
    <row r="1026" spans="5:5" x14ac:dyDescent="0.55000000000000004">
      <c r="E1026" s="29"/>
    </row>
    <row r="1027" spans="5:5" x14ac:dyDescent="0.55000000000000004">
      <c r="E1027" s="29"/>
    </row>
    <row r="1028" spans="5:5" x14ac:dyDescent="0.55000000000000004">
      <c r="E1028" s="29"/>
    </row>
    <row r="1029" spans="5:5" x14ac:dyDescent="0.55000000000000004">
      <c r="E1029" s="29"/>
    </row>
    <row r="1030" spans="5:5" x14ac:dyDescent="0.55000000000000004">
      <c r="E1030" s="29"/>
    </row>
    <row r="1031" spans="5:5" x14ac:dyDescent="0.55000000000000004">
      <c r="E1031" s="29"/>
    </row>
    <row r="1032" spans="5:5" x14ac:dyDescent="0.55000000000000004">
      <c r="E1032" s="29"/>
    </row>
    <row r="1033" spans="5:5" x14ac:dyDescent="0.55000000000000004">
      <c r="E1033" s="29"/>
    </row>
    <row r="1034" spans="5:5" x14ac:dyDescent="0.55000000000000004">
      <c r="E1034" s="29"/>
    </row>
    <row r="1035" spans="5:5" x14ac:dyDescent="0.55000000000000004">
      <c r="E1035" s="29"/>
    </row>
    <row r="1036" spans="5:5" x14ac:dyDescent="0.55000000000000004">
      <c r="E1036" s="29"/>
    </row>
  </sheetData>
  <mergeCells count="4">
    <mergeCell ref="B6:C6"/>
    <mergeCell ref="B7:C7"/>
    <mergeCell ref="B2:C2"/>
    <mergeCell ref="E2:K2"/>
  </mergeCells>
  <conditionalFormatting sqref="E184:K220 B10:C134 E5:K178">
    <cfRule type="expression" dxfId="4" priority="6">
      <formula>B5&lt;&gt;""</formula>
    </cfRule>
  </conditionalFormatting>
  <conditionalFormatting sqref="A10:B389">
    <cfRule type="expression" dxfId="3" priority="4">
      <formula>A10="Sous total"</formula>
    </cfRule>
  </conditionalFormatting>
  <conditionalFormatting sqref="D5:D117">
    <cfRule type="expression" dxfId="2" priority="3">
      <formula>D5&lt;&gt;""</formula>
    </cfRule>
  </conditionalFormatting>
  <conditionalFormatting sqref="E5:E111">
    <cfRule type="expression" dxfId="1" priority="2">
      <formula>D5="Sous Total"</formula>
    </cfRule>
  </conditionalFormatting>
  <conditionalFormatting sqref="B10:B209">
    <cfRule type="expression" dxfId="0" priority="1">
      <formula>A10&lt;&gt;""</formula>
    </cfRule>
  </conditionalFormatting>
  <dataValidations count="1">
    <dataValidation type="list" allowBlank="1" showInputMessage="1" showErrorMessage="1" sqref="B5" xr:uid="{F72F9545-34EA-4F8D-8B0B-36376F7B82D4}">
      <formula1>OFFSET($M$4,0,0,COUNT($N:$N))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OF</vt:lpstr>
      <vt:lpstr>Console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NETO, Idalina</dc:creator>
  <cp:lastModifiedBy>Steph R</cp:lastModifiedBy>
  <dcterms:created xsi:type="dcterms:W3CDTF">2018-02-02T13:19:46Z</dcterms:created>
  <dcterms:modified xsi:type="dcterms:W3CDTF">2018-02-07T10:47:06Z</dcterms:modified>
</cp:coreProperties>
</file>