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35-cracker-protection-feuille-excel\sources\"/>
    </mc:Choice>
  </mc:AlternateContent>
  <bookViews>
    <workbookView xWindow="0" yWindow="0" windowWidth="23040" windowHeight="9108"/>
  </bookViews>
  <sheets>
    <sheet name="facturation" sheetId="1" r:id="rId1"/>
    <sheet name="articl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 l="1"/>
  <c r="F7" i="1" l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G6" i="1" l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 l="1"/>
  <c r="G32" i="1" l="1"/>
  <c r="G35" i="1" s="1"/>
</calcChain>
</file>

<file path=xl/sharedStrings.xml><?xml version="1.0" encoding="utf-8"?>
<sst xmlns="http://schemas.openxmlformats.org/spreadsheetml/2006/main" count="30" uniqueCount="29">
  <si>
    <t xml:space="preserve">                                    D e s i  g n a t i o n</t>
  </si>
  <si>
    <t>Quantité</t>
  </si>
  <si>
    <t>P.U  -  H.T</t>
  </si>
  <si>
    <t>Montant   en  H.T</t>
  </si>
  <si>
    <t xml:space="preserve">BUREAU MDF /1M40 </t>
  </si>
  <si>
    <t>TABLE POUR ORDINATEUR</t>
  </si>
  <si>
    <t>TABLE DE TRAVAIL 2M40 MDF</t>
  </si>
  <si>
    <t>CHAISE ROUL</t>
  </si>
  <si>
    <t>CHAISE FIXE</t>
  </si>
  <si>
    <t>CHAISE EN BOIS</t>
  </si>
  <si>
    <t xml:space="preserve">     Montant  HT</t>
  </si>
  <si>
    <t xml:space="preserve">     Montant  TTC</t>
  </si>
  <si>
    <t xml:space="preserve">     TVA</t>
  </si>
  <si>
    <t>Code article</t>
  </si>
  <si>
    <t>Facturation</t>
  </si>
  <si>
    <t>Désignation</t>
  </si>
  <si>
    <t>Prix unitaire HT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</si>
  <si>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</si>
  <si>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</si>
  <si>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</si>
  <si>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</si>
  <si>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</si>
  <si>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</si>
  <si>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</si>
  <si>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</si>
  <si>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</si>
  <si>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CAISSON PLUS 2 ARMOIRES 2 PORTES</t>
  </si>
  <si>
    <t>BIBLIOTHEQUE 4PRTE</t>
  </si>
  <si>
    <t>ETAGERE DE 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</si>
</sst>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Bell MT"/>
      <family val="1"/>
    </font>
    <font>
      <i/>
      <sz val="14"/>
      <color theme="1"/>
      <name val="Angsana New"/>
      <family val="1"/>
    </font>
    <font>
      <i/>
      <sz val="14"/>
      <color theme="3"/>
      <name val="Angsana New"/>
      <family val="1"/>
    </font>
    <font>
      <b/>
      <i/>
      <sz val="14"/>
      <color theme="3"/>
      <name val="Angsana New"/>
      <family val="1"/>
    </font>
    <font>
      <b/>
      <i/>
      <u/>
      <sz val="15"/>
      <color theme="3"/>
      <name val="Angsana New"/>
      <family val="1"/>
    </font>
    <font>
      <i/>
      <sz val="11"/>
      <color theme="1"/>
      <name val="Bell MT"/>
      <family val="1"/>
    </font>
    <font>
      <b/>
      <i/>
      <sz val="16"/>
      <color theme="3"/>
      <name val="Angsana New"/>
      <family val="1"/>
    </font>
    <font>
      <i/>
      <sz val="16"/>
      <color theme="1"/>
      <name val="Angsana New"/>
      <family val="1"/>
    </font>
    <font>
      <b/>
      <i/>
      <sz val="16"/>
      <color theme="1"/>
      <name val="Angsana New"/>
      <family val="1"/>
    </font>
    <font>
      <b/>
      <i/>
      <sz val="11"/>
      <color theme="3"/>
      <name val="Arial Narrow"/>
      <family val="2"/>
    </font>
    <font>
      <sz val="11"/>
      <color theme="1"/>
      <name val="Bell MT"/>
      <family val="1"/>
    </font>
    <font>
      <b/>
      <sz val="30"/>
      <color theme="0" tint="-4.9989318521683403E-2"/>
      <name val="Bell MT"/>
      <family val="1"/>
    </font>
    <font>
      <b/>
      <sz val="14"/>
      <color theme="2" tint="-0.749992370372631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Protection="1"/>
    <xf numFmtId="0" fontId="14" fillId="4" borderId="20" xfId="0" applyFont="1" applyFill="1" applyBorder="1" applyProtection="1"/>
    <xf numFmtId="0" fontId="14" fillId="4" borderId="21" xfId="0" applyFont="1" applyFill="1" applyBorder="1" applyProtection="1"/>
    <xf numFmtId="0" fontId="14" fillId="4" borderId="22" xfId="0" applyFont="1" applyFill="1" applyBorder="1" applyProtection="1"/>
    <xf numFmtId="0" fontId="14" fillId="4" borderId="23" xfId="0" applyFont="1" applyFill="1" applyBorder="1" applyProtection="1"/>
    <xf numFmtId="0" fontId="12" fillId="2" borderId="2" xfId="0" applyFont="1" applyFill="1" applyBorder="1" applyProtection="1"/>
    <xf numFmtId="8" fontId="14" fillId="2" borderId="24" xfId="0" applyNumberFormat="1" applyFont="1" applyFill="1" applyBorder="1" applyProtection="1"/>
    <xf numFmtId="0" fontId="14" fillId="4" borderId="25" xfId="0" applyFont="1" applyFill="1" applyBorder="1" applyProtection="1"/>
    <xf numFmtId="0" fontId="12" fillId="2" borderId="26" xfId="0" applyFont="1" applyFill="1" applyBorder="1" applyProtection="1"/>
    <xf numFmtId="8" fontId="14" fillId="2" borderId="27" xfId="0" applyNumberFormat="1" applyFont="1" applyFill="1" applyBorder="1" applyProtection="1"/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Protection="1"/>
    <xf numFmtId="0" fontId="11" fillId="0" borderId="5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12" fillId="0" borderId="11" xfId="0" applyFont="1" applyBorder="1" applyProtection="1"/>
    <xf numFmtId="0" fontId="12" fillId="0" borderId="0" xfId="0" applyFont="1" applyBorder="1" applyProtection="1"/>
    <xf numFmtId="0" fontId="12" fillId="0" borderId="14" xfId="0" applyFont="1" applyBorder="1" applyAlignment="1" applyProtection="1">
      <alignment horizontal="center"/>
    </xf>
    <xf numFmtId="8" fontId="12" fillId="0" borderId="10" xfId="1" applyNumberFormat="1" applyFont="1" applyBorder="1" applyAlignment="1" applyProtection="1">
      <alignment horizontal="right"/>
    </xf>
    <xf numFmtId="8" fontId="12" fillId="0" borderId="9" xfId="0" applyNumberFormat="1" applyFont="1" applyBorder="1" applyProtection="1"/>
    <xf numFmtId="0" fontId="12" fillId="0" borderId="10" xfId="0" applyFont="1" applyBorder="1" applyProtection="1"/>
    <xf numFmtId="0" fontId="12" fillId="0" borderId="15" xfId="0" applyFont="1" applyBorder="1" applyAlignment="1" applyProtection="1">
      <alignment horizontal="center"/>
    </xf>
    <xf numFmtId="0" fontId="12" fillId="0" borderId="12" xfId="0" applyFont="1" applyBorder="1" applyProtection="1"/>
    <xf numFmtId="0" fontId="12" fillId="0" borderId="1" xfId="0" applyFont="1" applyBorder="1" applyProtection="1"/>
    <xf numFmtId="0" fontId="12" fillId="0" borderId="16" xfId="0" applyFont="1" applyBorder="1" applyAlignment="1" applyProtection="1">
      <alignment horizontal="center"/>
    </xf>
    <xf numFmtId="8" fontId="12" fillId="0" borderId="12" xfId="1" applyNumberFormat="1" applyFont="1" applyBorder="1" applyAlignment="1" applyProtection="1">
      <alignment horizontal="right"/>
    </xf>
    <xf numFmtId="8" fontId="12" fillId="0" borderId="13" xfId="0" applyNumberFormat="1" applyFont="1" applyBorder="1" applyProtection="1"/>
    <xf numFmtId="0" fontId="12" fillId="3" borderId="1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43" fontId="12" fillId="0" borderId="10" xfId="1" applyFont="1" applyBorder="1" applyAlignment="1" applyProtection="1">
      <alignment horizontal="center"/>
    </xf>
    <xf numFmtId="43" fontId="12" fillId="0" borderId="9" xfId="0" applyNumberFormat="1" applyFont="1" applyBorder="1" applyProtection="1"/>
    <xf numFmtId="0" fontId="7" fillId="0" borderId="4" xfId="0" applyFont="1" applyBorder="1" applyProtection="1"/>
    <xf numFmtId="0" fontId="2" fillId="0" borderId="3" xfId="0" applyFont="1" applyBorder="1" applyProtection="1"/>
    <xf numFmtId="0" fontId="7" fillId="0" borderId="0" xfId="0" applyFont="1" applyBorder="1" applyProtection="1"/>
    <xf numFmtId="43" fontId="7" fillId="0" borderId="10" xfId="1" applyFont="1" applyBorder="1" applyAlignment="1" applyProtection="1">
      <alignment horizontal="center"/>
    </xf>
    <xf numFmtId="0" fontId="7" fillId="0" borderId="9" xfId="0" applyFont="1" applyBorder="1" applyProtection="1"/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8" fillId="0" borderId="2" xfId="0" applyFont="1" applyBorder="1" applyProtection="1"/>
    <xf numFmtId="0" fontId="9" fillId="0" borderId="2" xfId="0" applyFont="1" applyBorder="1" applyProtection="1"/>
    <xf numFmtId="8" fontId="10" fillId="0" borderId="2" xfId="0" applyNumberFormat="1" applyFont="1" applyBorder="1" applyProtection="1"/>
    <xf numFmtId="9" fontId="9" fillId="0" borderId="2" xfId="0" applyNumberFormat="1" applyFont="1" applyBorder="1" applyProtection="1"/>
    <xf numFmtId="43" fontId="9" fillId="0" borderId="2" xfId="0" applyNumberFormat="1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43" fontId="9" fillId="0" borderId="0" xfId="0" applyNumberFormat="1" applyFont="1" applyBorder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10" fillId="0" borderId="0" xfId="0" applyFont="1" applyBorder="1" applyProtection="1"/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5"/>
  <sheetViews>
    <sheetView tabSelected="1" zoomScaleNormal="100" workbookViewId="0"/>
  </sheetViews>
  <sheetFormatPr baseColWidth="10" defaultRowHeight="14.4" x14ac:dyDescent="0.3"/>
  <cols>
    <col min="1" max="2" width="11.5546875" style="1"/>
    <col min="3" max="3" width="10.6640625" style="1" bestFit="1" customWidth="1"/>
    <col min="4" max="4" width="59.109375" style="1" bestFit="1" customWidth="1"/>
    <col min="5" max="5" width="16.109375" style="1" bestFit="1" customWidth="1"/>
    <col min="6" max="6" width="11.88671875" style="1" bestFit="1" customWidth="1"/>
    <col min="7" max="7" width="15.21875" style="1" bestFit="1" customWidth="1"/>
    <col min="8" max="16384" width="11.5546875" style="1"/>
  </cols>
  <sheetData>
    <row r="1" spans="3:7" s="1" customFormat="1" ht="15" thickBot="1" x14ac:dyDescent="0.35"/>
    <row r="2" spans="3:7" s="1" customFormat="1" ht="32.4" customHeight="1" thickBot="1" x14ac:dyDescent="0.35">
      <c r="C2" s="11" t="s">
        <v>14</v>
      </c>
      <c r="D2" s="12"/>
      <c r="E2" s="12"/>
      <c r="F2" s="12"/>
      <c r="G2" s="13"/>
    </row>
    <row r="5" spans="3:7" s="1" customFormat="1" x14ac:dyDescent="0.3">
      <c r="C5" s="14" t="s">
        <v>13</v>
      </c>
      <c r="D5" s="15" t="s">
        <v>0</v>
      </c>
      <c r="E5" s="16" t="s">
        <v>1</v>
      </c>
      <c r="F5" s="14" t="s">
        <v>2</v>
      </c>
      <c r="G5" s="17" t="s">
        <v>3</v>
      </c>
    </row>
    <row r="6" spans="3:7" s="1" customFormat="1" x14ac:dyDescent="0.3">
      <c r="C6" s="18"/>
      <c r="D6" s="19" t="str">
        <f>IF(C6="","",VLOOKUP(C6,articles!$C$6:$E$15,2,FALSE))</f>
        <v/>
      </c>
      <c r="E6" s="20"/>
      <c r="F6" s="21" t="str">
        <f>IF(C6="","",VLOOKUP(C6,articles!$C$6:$E$15,3,FALSE))</f>
        <v/>
      </c>
      <c r="G6" s="22" t="str">
        <f t="shared" ref="G6:G26" si="0">IF(F6="","",E6*F6)</f>
        <v/>
      </c>
    </row>
    <row r="7" spans="3:7" s="1" customFormat="1" x14ac:dyDescent="0.3">
      <c r="C7" s="23"/>
      <c r="D7" s="19" t="str">
        <f>IF(C7="","",VLOOKUP(C7,articles!$C$6:$E$15,2,FALSE))</f>
        <v/>
      </c>
      <c r="E7" s="24"/>
      <c r="F7" s="21" t="str">
        <f>IF(C7="","",VLOOKUP(C7,articles!$C$6:$E$15,3,FALSE))</f>
        <v/>
      </c>
      <c r="G7" s="22" t="str">
        <f t="shared" si="0"/>
        <v/>
      </c>
    </row>
    <row r="8" spans="3:7" s="1" customFormat="1" x14ac:dyDescent="0.3">
      <c r="C8" s="23"/>
      <c r="D8" s="19" t="str">
        <f>IF(C8="","",VLOOKUP(C8,articles!$C$6:$E$15,2,FALSE))</f>
        <v/>
      </c>
      <c r="E8" s="24"/>
      <c r="F8" s="21" t="str">
        <f>IF(C8="","",VLOOKUP(C8,articles!$C$6:$E$15,3,FALSE))</f>
        <v/>
      </c>
      <c r="G8" s="22" t="str">
        <f t="shared" si="0"/>
        <v/>
      </c>
    </row>
    <row r="9" spans="3:7" s="1" customFormat="1" x14ac:dyDescent="0.3">
      <c r="C9" s="23"/>
      <c r="D9" s="19" t="str">
        <f>IF(C9="","",VLOOKUP(C9,articles!$C$6:$E$15,2,FALSE))</f>
        <v/>
      </c>
      <c r="E9" s="24"/>
      <c r="F9" s="21" t="str">
        <f>IF(C9="","",VLOOKUP(C9,articles!$C$6:$E$15,3,FALSE))</f>
        <v/>
      </c>
      <c r="G9" s="22" t="str">
        <f t="shared" si="0"/>
        <v/>
      </c>
    </row>
    <row r="10" spans="3:7" s="1" customFormat="1" x14ac:dyDescent="0.3">
      <c r="C10" s="23"/>
      <c r="D10" s="19" t="str">
        <f>IF(C10="","",VLOOKUP(C10,articles!$C$6:$E$15,2,FALSE))</f>
        <v/>
      </c>
      <c r="E10" s="24"/>
      <c r="F10" s="21" t="str">
        <f>IF(C10="","",VLOOKUP(C10,articles!$C$6:$E$15,3,FALSE))</f>
        <v/>
      </c>
      <c r="G10" s="22" t="str">
        <f t="shared" si="0"/>
        <v/>
      </c>
    </row>
    <row r="11" spans="3:7" s="1" customFormat="1" x14ac:dyDescent="0.3">
      <c r="C11" s="23"/>
      <c r="D11" s="19" t="str">
        <f>IF(C11="","",VLOOKUP(C11,articles!$C$6:$E$15,2,FALSE))</f>
        <v/>
      </c>
      <c r="E11" s="24"/>
      <c r="F11" s="21" t="str">
        <f>IF(C11="","",VLOOKUP(C11,articles!$C$6:$E$15,3,FALSE))</f>
        <v/>
      </c>
      <c r="G11" s="22" t="str">
        <f t="shared" si="0"/>
        <v/>
      </c>
    </row>
    <row r="12" spans="3:7" s="1" customFormat="1" x14ac:dyDescent="0.3">
      <c r="C12" s="23"/>
      <c r="D12" s="19" t="str">
        <f>IF(C12="","",VLOOKUP(C12,articles!$C$6:$E$15,2,FALSE))</f>
        <v/>
      </c>
      <c r="E12" s="24"/>
      <c r="F12" s="21" t="str">
        <f>IF(C12="","",VLOOKUP(C12,articles!$C$6:$E$15,3,FALSE))</f>
        <v/>
      </c>
      <c r="G12" s="22" t="str">
        <f t="shared" si="0"/>
        <v/>
      </c>
    </row>
    <row r="13" spans="3:7" s="1" customFormat="1" x14ac:dyDescent="0.3">
      <c r="C13" s="23"/>
      <c r="D13" s="19" t="str">
        <f>IF(C13="","",VLOOKUP(C13,articles!$C$6:$E$15,2,FALSE))</f>
        <v/>
      </c>
      <c r="E13" s="24"/>
      <c r="F13" s="21" t="str">
        <f>IF(C13="","",VLOOKUP(C13,articles!$C$6:$E$15,3,FALSE))</f>
        <v/>
      </c>
      <c r="G13" s="22" t="str">
        <f t="shared" si="0"/>
        <v/>
      </c>
    </row>
    <row r="14" spans="3:7" s="1" customFormat="1" x14ac:dyDescent="0.3">
      <c r="C14" s="23"/>
      <c r="D14" s="19" t="str">
        <f>IF(C14="","",VLOOKUP(C14,articles!$C$6:$E$15,2,FALSE))</f>
        <v/>
      </c>
      <c r="E14" s="24"/>
      <c r="F14" s="21" t="str">
        <f>IF(C14="","",VLOOKUP(C14,articles!$C$6:$E$15,3,FALSE))</f>
        <v/>
      </c>
      <c r="G14" s="22" t="str">
        <f t="shared" si="0"/>
        <v/>
      </c>
    </row>
    <row r="15" spans="3:7" s="1" customFormat="1" x14ac:dyDescent="0.3">
      <c r="C15" s="23"/>
      <c r="D15" s="19" t="str">
        <f>IF(C15="","",VLOOKUP(C15,articles!$C$6:$E$15,2,FALSE))</f>
        <v/>
      </c>
      <c r="E15" s="24"/>
      <c r="F15" s="21" t="str">
        <f>IF(C15="","",VLOOKUP(C15,articles!$C$6:$E$15,3,FALSE))</f>
        <v/>
      </c>
      <c r="G15" s="22" t="str">
        <f t="shared" si="0"/>
        <v/>
      </c>
    </row>
    <row r="16" spans="3:7" s="1" customFormat="1" x14ac:dyDescent="0.3">
      <c r="C16" s="23"/>
      <c r="D16" s="19" t="str">
        <f>IF(C16="","",VLOOKUP(C16,articles!$C$6:$E$15,2,FALSE))</f>
        <v/>
      </c>
      <c r="E16" s="24"/>
      <c r="F16" s="21" t="str">
        <f>IF(C16="","",VLOOKUP(C16,articles!$C$6:$E$15,3,FALSE))</f>
        <v/>
      </c>
      <c r="G16" s="22" t="str">
        <f t="shared" si="0"/>
        <v/>
      </c>
    </row>
    <row r="17" spans="3:7" s="1" customFormat="1" x14ac:dyDescent="0.3">
      <c r="C17" s="23"/>
      <c r="D17" s="19" t="str">
        <f>IF(C17="","",VLOOKUP(C17,articles!$C$6:$E$15,2,FALSE))</f>
        <v/>
      </c>
      <c r="E17" s="24"/>
      <c r="F17" s="21" t="str">
        <f>IF(C17="","",VLOOKUP(C17,articles!$C$6:$E$15,3,FALSE))</f>
        <v/>
      </c>
      <c r="G17" s="22" t="str">
        <f t="shared" si="0"/>
        <v/>
      </c>
    </row>
    <row r="18" spans="3:7" s="1" customFormat="1" x14ac:dyDescent="0.3">
      <c r="C18" s="23"/>
      <c r="D18" s="19" t="str">
        <f>IF(C18="","",VLOOKUP(C18,articles!$C$6:$E$15,2,FALSE))</f>
        <v/>
      </c>
      <c r="E18" s="24"/>
      <c r="F18" s="21" t="str">
        <f>IF(C18="","",VLOOKUP(C18,articles!$C$6:$E$15,3,FALSE))</f>
        <v/>
      </c>
      <c r="G18" s="22" t="str">
        <f t="shared" si="0"/>
        <v/>
      </c>
    </row>
    <row r="19" spans="3:7" s="1" customFormat="1" x14ac:dyDescent="0.3">
      <c r="C19" s="23"/>
      <c r="D19" s="19" t="str">
        <f>IF(C19="","",VLOOKUP(C19,articles!$C$6:$E$15,2,FALSE))</f>
        <v/>
      </c>
      <c r="E19" s="24"/>
      <c r="F19" s="21" t="str">
        <f>IF(C19="","",VLOOKUP(C19,articles!$C$6:$E$15,3,FALSE))</f>
        <v/>
      </c>
      <c r="G19" s="22" t="str">
        <f t="shared" si="0"/>
        <v/>
      </c>
    </row>
    <row r="20" spans="3:7" s="1" customFormat="1" x14ac:dyDescent="0.3">
      <c r="C20" s="23"/>
      <c r="D20" s="19" t="str">
        <f>IF(C20="","",VLOOKUP(C20,articles!$C$6:$E$15,2,FALSE))</f>
        <v/>
      </c>
      <c r="E20" s="24"/>
      <c r="F20" s="21" t="str">
        <f>IF(C20="","",VLOOKUP(C20,articles!$C$6:$E$15,3,FALSE))</f>
        <v/>
      </c>
      <c r="G20" s="22" t="str">
        <f t="shared" si="0"/>
        <v/>
      </c>
    </row>
    <row r="21" spans="3:7" s="1" customFormat="1" x14ac:dyDescent="0.3">
      <c r="C21" s="23"/>
      <c r="D21" s="19" t="str">
        <f>IF(C21="","",VLOOKUP(C21,articles!$C$6:$E$15,2,FALSE))</f>
        <v/>
      </c>
      <c r="E21" s="24"/>
      <c r="F21" s="21" t="str">
        <f>IF(C21="","",VLOOKUP(C21,articles!$C$6:$E$15,3,FALSE))</f>
        <v/>
      </c>
      <c r="G21" s="22" t="str">
        <f t="shared" si="0"/>
        <v/>
      </c>
    </row>
    <row r="22" spans="3:7" s="1" customFormat="1" x14ac:dyDescent="0.3">
      <c r="C22" s="23"/>
      <c r="D22" s="19" t="str">
        <f>IF(C22="","",VLOOKUP(C22,articles!$C$6:$E$15,2,FALSE))</f>
        <v/>
      </c>
      <c r="E22" s="24"/>
      <c r="F22" s="21" t="str">
        <f>IF(C22="","",VLOOKUP(C22,articles!$C$6:$E$15,3,FALSE))</f>
        <v/>
      </c>
      <c r="G22" s="22" t="str">
        <f t="shared" si="0"/>
        <v/>
      </c>
    </row>
    <row r="23" spans="3:7" s="1" customFormat="1" x14ac:dyDescent="0.3">
      <c r="C23" s="23"/>
      <c r="D23" s="19" t="str">
        <f>IF(C23="","",VLOOKUP(C23,articles!$C$6:$E$15,2,FALSE))</f>
        <v/>
      </c>
      <c r="E23" s="24"/>
      <c r="F23" s="21" t="str">
        <f>IF(C23="","",VLOOKUP(C23,articles!$C$6:$E$15,3,FALSE))</f>
        <v/>
      </c>
      <c r="G23" s="22" t="str">
        <f t="shared" si="0"/>
        <v/>
      </c>
    </row>
    <row r="24" spans="3:7" s="1" customFormat="1" x14ac:dyDescent="0.3">
      <c r="C24" s="23"/>
      <c r="D24" s="19" t="str">
        <f>IF(C24="","",VLOOKUP(C24,articles!$C$6:$E$15,2,FALSE))</f>
        <v/>
      </c>
      <c r="E24" s="24"/>
      <c r="F24" s="21" t="str">
        <f>IF(C24="","",VLOOKUP(C24,articles!$C$6:$E$15,3,FALSE))</f>
        <v/>
      </c>
      <c r="G24" s="22" t="str">
        <f t="shared" si="0"/>
        <v/>
      </c>
    </row>
    <row r="25" spans="3:7" s="1" customFormat="1" x14ac:dyDescent="0.3">
      <c r="C25" s="23"/>
      <c r="D25" s="19" t="str">
        <f>IF(C25="","",VLOOKUP(C25,articles!$C$6:$E$15,2,FALSE))</f>
        <v/>
      </c>
      <c r="E25" s="24"/>
      <c r="F25" s="21" t="str">
        <f>IF(C25="","",VLOOKUP(C25,articles!$C$6:$E$15,3,FALSE))</f>
        <v/>
      </c>
      <c r="G25" s="22" t="str">
        <f t="shared" si="0"/>
        <v/>
      </c>
    </row>
    <row r="26" spans="3:7" s="1" customFormat="1" x14ac:dyDescent="0.3">
      <c r="C26" s="25"/>
      <c r="D26" s="26" t="str">
        <f>IF(C26="","",VLOOKUP(C26,articles!$C$6:$E$15,2,FALSE))</f>
        <v/>
      </c>
      <c r="E26" s="27"/>
      <c r="F26" s="28" t="str">
        <f>IF(C26="","",VLOOKUP(C26,articles!$C$6:$E$15,3,FALSE))</f>
        <v/>
      </c>
      <c r="G26" s="29" t="str">
        <f t="shared" si="0"/>
        <v/>
      </c>
    </row>
    <row r="27" spans="3:7" s="1" customFormat="1" x14ac:dyDescent="0.3">
      <c r="C27" s="30"/>
      <c r="D27" s="19"/>
      <c r="E27" s="31"/>
      <c r="F27" s="32"/>
      <c r="G27" s="33"/>
    </row>
    <row r="28" spans="3:7" s="1" customFormat="1" x14ac:dyDescent="0.3">
      <c r="C28" s="30"/>
      <c r="D28" s="19"/>
      <c r="E28" s="31"/>
      <c r="F28" s="32"/>
      <c r="G28" s="33"/>
    </row>
    <row r="29" spans="3:7" s="1" customFormat="1" x14ac:dyDescent="0.3">
      <c r="C29" s="30"/>
      <c r="D29" s="19"/>
      <c r="E29" s="31"/>
      <c r="F29" s="32"/>
      <c r="G29" s="33"/>
    </row>
    <row r="30" spans="3:7" s="1" customFormat="1" x14ac:dyDescent="0.3">
      <c r="C30" s="30"/>
      <c r="D30" s="19"/>
      <c r="E30" s="31"/>
      <c r="F30" s="32"/>
      <c r="G30" s="33"/>
    </row>
    <row r="31" spans="3:7" s="1" customFormat="1" x14ac:dyDescent="0.3">
      <c r="C31" s="34"/>
      <c r="D31" s="35"/>
      <c r="E31" s="36"/>
      <c r="F31" s="37"/>
      <c r="G31" s="38"/>
    </row>
    <row r="32" spans="3:7" s="1" customFormat="1" ht="23.4" x14ac:dyDescent="0.6">
      <c r="C32" s="39"/>
      <c r="D32" s="40"/>
      <c r="E32" s="41" t="s">
        <v>10</v>
      </c>
      <c r="F32" s="42"/>
      <c r="G32" s="43">
        <f>SUM(G6:G26)</f>
        <v>0</v>
      </c>
    </row>
    <row r="33" spans="3:7" s="1" customFormat="1" ht="23.4" x14ac:dyDescent="0.6">
      <c r="C33" s="39"/>
      <c r="D33" s="40"/>
      <c r="E33" s="41" t="s">
        <v>12</v>
      </c>
      <c r="F33" s="44">
        <v>0.2</v>
      </c>
      <c r="G33" s="45"/>
    </row>
    <row r="34" spans="3:7" s="1" customFormat="1" ht="23.4" x14ac:dyDescent="0.6">
      <c r="C34" s="39"/>
      <c r="D34" s="40"/>
      <c r="E34" s="46"/>
      <c r="F34" s="47"/>
      <c r="G34" s="48"/>
    </row>
    <row r="35" spans="3:7" s="1" customFormat="1" ht="23.4" x14ac:dyDescent="0.6">
      <c r="C35" s="49"/>
      <c r="D35" s="50"/>
      <c r="E35" s="41" t="s">
        <v>11</v>
      </c>
      <c r="F35" s="51"/>
      <c r="G35" s="43">
        <f>G32*(1+F33)</f>
        <v>0</v>
      </c>
    </row>
  </sheetData>
  <mergeCells count="1">
    <mergeCell ref="C2:G2"/>
  </mergeCell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articles!$C$7:$C$15</xm:f>
          </x14:formula1>
          <xm:sqref>C6:C26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5"/>
  <sheetViews>
    <sheetView workbookViewId="0">
      <selection activeCell="D23" sqref="D23"/>
    </sheetView>
  </sheetViews>
  <sheetFormatPr baseColWidth="10" defaultRowHeight="14.4" x14ac:dyDescent="0.3"/>
  <cols>
    <col min="1" max="2" width="11.5546875" style="1"/>
    <col min="3" max="3" width="14.5546875" style="1" bestFit="1" customWidth="1"/>
    <col min="4" max="4" width="38" style="1" bestFit="1" customWidth="1"/>
    <col min="5" max="5" width="19.77734375" style="1" bestFit="1" customWidth="1"/>
    <col min="6" max="16384" width="11.5546875" style="1"/>
  </cols>
  <sheetData>
    <row r="5" spans="3:5" ht="15" thickBot="1" x14ac:dyDescent="0.35"/>
    <row r="6" spans="3:5" ht="18" x14ac:dyDescent="0.35">
      <c r="C6" s="2" t="s">
        <v>13</v>
      </c>
      <c r="D6" s="3" t="s">
        <v>15</v>
      </c>
      <c r="E6" s="4" t="s">
        <v>16</v>
      </c>
    </row>
    <row r="7" spans="3:5" ht="18" x14ac:dyDescent="0.35">
      <c r="C7" s="5" t="s">
        <v>17</v>
      </c>
      <c r="D7" s="6" t="s">
        <v>26</v>
      </c>
      <c r="E7" s="7">
        <v>250</v>
      </c>
    </row>
    <row r="8" spans="3:5" ht="18" x14ac:dyDescent="0.35">
      <c r="C8" s="5" t="s">
        <v>18</v>
      </c>
      <c r="D8" s="6" t="s">
        <v>4</v>
      </c>
      <c r="E8" s="7">
        <v>325</v>
      </c>
    </row>
    <row r="9" spans="3:5" ht="18" x14ac:dyDescent="0.35">
      <c r="C9" s="5" t="s">
        <v>19</v>
      </c>
      <c r="D9" s="6" t="s">
        <v>5</v>
      </c>
      <c r="E9" s="7">
        <v>175</v>
      </c>
    </row>
    <row r="10" spans="3:5" ht="18" x14ac:dyDescent="0.35">
      <c r="C10" s="5" t="s">
        <v>20</v>
      </c>
      <c r="D10" s="6" t="s">
        <v>6</v>
      </c>
      <c r="E10" s="7">
        <v>290</v>
      </c>
    </row>
    <row r="11" spans="3:5" ht="18" x14ac:dyDescent="0.35">
      <c r="C11" s="5" t="s">
        <v>21</v>
      </c>
      <c r="D11" s="6" t="s">
        <v>27</v>
      </c>
      <c r="E11" s="7">
        <v>445</v>
      </c>
    </row>
    <row r="12" spans="3:5" ht="18" x14ac:dyDescent="0.35">
      <c r="C12" s="5" t="s">
        <v>22</v>
      </c>
      <c r="D12" s="6" t="s">
        <v>28</v>
      </c>
      <c r="E12" s="7">
        <v>90</v>
      </c>
    </row>
    <row r="13" spans="3:5" ht="18" x14ac:dyDescent="0.35">
      <c r="C13" s="5" t="s">
        <v>23</v>
      </c>
      <c r="D13" s="6" t="s">
        <v>7</v>
      </c>
      <c r="E13" s="7">
        <v>85</v>
      </c>
    </row>
    <row r="14" spans="3:5" ht="18" x14ac:dyDescent="0.35">
      <c r="C14" s="5" t="s">
        <v>24</v>
      </c>
      <c r="D14" s="6" t="s">
        <v>8</v>
      </c>
      <c r="E14" s="7">
        <v>70</v>
      </c>
    </row>
    <row r="15" spans="3:5" ht="18.600000000000001" thickBot="1" x14ac:dyDescent="0.4">
      <c r="C15" s="8" t="s">
        <v>25</v>
      </c>
      <c r="D15" s="9" t="s">
        <v>9</v>
      </c>
      <c r="E15" s="10">
        <v>105</v>
      </c>
    </row>
  </sheetData>
  <sheetProtection insertRows="0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facturation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StephaneR</cp:lastModifiedBy>
  <dcterms:created xsi:type="dcterms:W3CDTF">2016-09-14T12:13:51Z</dcterms:created>
  <dcterms:modified xsi:type="dcterms:W3CDTF">2017-01-23T10:50:13Z</dcterms:modified>
</cp:coreProperties>
</file>