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067"/>
  <workbookPr/>
  <mc:AlternateContent xmlns:mc="http://schemas.openxmlformats.org/markup-compatibility/2006">
    <mc:Choice Requires="x15">
      <x15ac:absPath xmlns:x15ac="http://schemas.microsoft.com/office/spreadsheetml/2010/11/ac" url="H:\Formation\Excel\__EXCEL2016\sources\55-analyse-multi-criteres\sources\"/>
    </mc:Choice>
  </mc:AlternateContent>
  <bookViews>
    <workbookView xWindow="0" yWindow="0" windowWidth="23040" windowHeight="8808"/>
  </bookViews>
  <sheets>
    <sheet name="Sheet1" sheetId="1" r:id="rId1"/>
  </sheets>
  <definedNames>
    <definedName name="_xlnm.Print_Area" localSheetId="0">Sheet1!$A$1:$Q$49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L19" i="1"/>
  <c r="L26" i="1"/>
  <c r="L33" i="1"/>
  <c r="L40" i="1"/>
  <c r="L47" i="1"/>
  <c r="D47" i="1"/>
  <c r="D40" i="1"/>
  <c r="D33" i="1"/>
  <c r="D26" i="1"/>
  <c r="D19" i="1"/>
  <c r="D12" i="1"/>
  <c r="F12" i="1" s="1"/>
  <c r="E39" i="1"/>
  <c r="E38" i="1"/>
  <c r="E37" i="1"/>
  <c r="E46" i="1"/>
  <c r="E44" i="1"/>
  <c r="M46" i="1"/>
  <c r="M45" i="1"/>
  <c r="M44" i="1"/>
  <c r="M39" i="1"/>
  <c r="M38" i="1"/>
  <c r="M37" i="1"/>
  <c r="M32" i="1"/>
  <c r="M30" i="1"/>
  <c r="M25" i="1"/>
  <c r="M23" i="1"/>
  <c r="M18" i="1"/>
  <c r="M17" i="1"/>
  <c r="M16" i="1"/>
  <c r="M11" i="1"/>
  <c r="M10" i="1"/>
  <c r="M9" i="1"/>
  <c r="E32" i="1"/>
  <c r="E31" i="1"/>
  <c r="E30" i="1"/>
  <c r="E25" i="1"/>
  <c r="E24" i="1"/>
  <c r="E23" i="1"/>
  <c r="E18" i="1"/>
  <c r="E17" i="1"/>
  <c r="E16" i="1"/>
  <c r="E10" i="1"/>
  <c r="E11" i="1"/>
  <c r="E9" i="1"/>
  <c r="N12" i="1" l="1"/>
  <c r="F33" i="1" l="1"/>
  <c r="N33" i="1" l="1"/>
  <c r="N26" i="1"/>
  <c r="F47" i="1"/>
  <c r="N40" i="1"/>
  <c r="F19" i="1"/>
  <c r="N19" i="1"/>
  <c r="N47" i="1"/>
  <c r="F26" i="1"/>
  <c r="F40" i="1"/>
</calcChain>
</file>

<file path=xl/sharedStrings.xml><?xml version="1.0" encoding="utf-8"?>
<sst xmlns="http://schemas.openxmlformats.org/spreadsheetml/2006/main" count="117" uniqueCount="28">
  <si>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</si>
  <si>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</si>
  <si>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</si>
  <si>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</si>
  <si>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</si>
  <si>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</si>
  <si>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</si>
  <si>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</si>
  <si>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</si>
  <si>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</si>
  <si>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Prép</t>
  </si>
  <si>
    <t>Date</t>
  </si>
  <si>
    <t xml:space="preserve">Ligne </t>
  </si>
  <si>
    <t>Commentaire</t>
  </si>
  <si>
    <t>Note (%)</t>
  </si>
  <si>
    <t>Dashboard 2017 - Audit Layout</t>
  </si>
  <si>
    <t>Nombre d'Audit validé :</t>
  </si>
  <si>
    <t>En %</t>
  </si>
  <si>
    <t>Note (sur 21)</t>
  </si>
  <si>
    <t xml:space="preserve">Objectif 90 % d'audit validé de l'année : </t>
  </si>
  <si>
    <t>Janvier</t>
  </si>
  <si>
    <t>Février</t>
  </si>
  <si>
    <t>Zone de critères</t>
  </si>
  <si>
    <t>Validé</t>
  </si>
  <si>
    <t>Non validé</t>
  </si>
  <si>
    <t xml:space="preserve">Objectif d'audit validé du mois : </t>
  </si>
  <si>
    <t>Sur 36 audit</t>
  </si>
  <si>
    <t>Par mois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</si>
</sst>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5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sz val="11"/>
      <color rgb="FF7030A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64" fontId="4" fillId="0" borderId="17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4" fontId="0" fillId="0" borderId="21" xfId="0" applyNumberFormat="1" applyBorder="1" applyAlignment="1">
      <alignment horizontal="center" vertical="center"/>
    </xf>
    <xf numFmtId="14" fontId="0" fillId="0" borderId="23" xfId="0" applyNumberFormat="1" applyBorder="1" applyAlignment="1">
      <alignment horizontal="center" vertical="center"/>
    </xf>
    <xf numFmtId="164" fontId="0" fillId="0" borderId="29" xfId="0" applyNumberForma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9" fontId="5" fillId="0" borderId="15" xfId="0" applyNumberFormat="1" applyFont="1" applyFill="1" applyBorder="1" applyAlignment="1">
      <alignment horizontal="right" vertical="center" indent="1"/>
    </xf>
    <xf numFmtId="0" fontId="4" fillId="0" borderId="13" xfId="0" applyFont="1" applyBorder="1" applyAlignment="1">
      <alignment horizontal="right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4" fontId="0" fillId="0" borderId="32" xfId="0" applyNumberForma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9" fontId="10" fillId="3" borderId="5" xfId="0" applyNumberFormat="1" applyFont="1" applyFill="1" applyBorder="1" applyAlignment="1">
      <alignment horizontal="center" vertical="center"/>
    </xf>
    <xf numFmtId="9" fontId="10" fillId="3" borderId="30" xfId="0" applyNumberFormat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14" fontId="0" fillId="0" borderId="23" xfId="0" applyNumberFormat="1" applyFill="1" applyBorder="1" applyAlignment="1">
      <alignment horizontal="center" vertical="center"/>
    </xf>
  </cellXfs>
  <cellStyles count="1">
    <cellStyle name="Normal" xfId="0" builtinId="0"/>
  </cellStyles>
  <dxfs count="26">
    <dxf>
      <font>
        <b/>
        <i val="0"/>
        <color theme="5" tint="-0.24994659260841701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9" tint="0.79998168889431442"/>
        </patternFill>
      </fill>
    </dxf>
    <dxf>
      <font>
        <b/>
        <i val="0"/>
        <color theme="5" tint="-0.24994659260841701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9" tint="0.79998168889431442"/>
        </patternFill>
      </fill>
    </dxf>
    <dxf>
      <font>
        <b/>
        <i val="0"/>
        <color theme="5" tint="-0.24994659260841701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9" tint="0.79998168889431442"/>
        </patternFill>
      </fill>
    </dxf>
    <dxf>
      <font>
        <b/>
        <i val="0"/>
        <color theme="5" tint="-0.24994659260841701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9" tint="0.79998168889431442"/>
        </patternFill>
      </fill>
    </dxf>
    <dxf>
      <font>
        <b/>
        <i val="0"/>
        <color theme="5" tint="-0.24994659260841701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9" tint="0.79998168889431442"/>
        </patternFill>
      </fill>
    </dxf>
    <dxf>
      <font>
        <b/>
        <i val="0"/>
        <color theme="5" tint="-0.24994659260841701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9" tint="0.79998168889431442"/>
        </patternFill>
      </fill>
    </dxf>
    <dxf>
      <font>
        <b/>
        <i val="0"/>
        <color theme="5" tint="-0.24994659260841701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9" tint="0.79998168889431442"/>
        </patternFill>
      </fill>
    </dxf>
    <dxf>
      <font>
        <b/>
        <i val="0"/>
        <color theme="5" tint="-0.24994659260841701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9" tint="0.79998168889431442"/>
        </patternFill>
      </fill>
    </dxf>
    <dxf>
      <font>
        <b/>
        <i val="0"/>
        <color theme="5" tint="-0.24994659260841701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9" tint="0.79998168889431442"/>
        </patternFill>
      </fill>
    </dxf>
    <dxf>
      <font>
        <b/>
        <i val="0"/>
        <color theme="5" tint="-0.24994659260841701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9" tint="0.79998168889431442"/>
        </patternFill>
      </fill>
    </dxf>
    <dxf>
      <font>
        <b/>
        <i val="0"/>
        <color theme="5" tint="-0.24994659260841701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9" tint="0.79998168889431442"/>
        </patternFill>
      </fill>
    </dxf>
    <dxf>
      <font>
        <b/>
        <i val="0"/>
        <color theme="5" tint="-0.24994659260841701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9" tint="0.79998168889431442"/>
        </patternFill>
      </fill>
    </dxf>
    <dxf>
      <font>
        <b/>
        <i val="0"/>
        <color theme="5" tint="-0.24994659260841701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showGridLines="0" tabSelected="1" zoomScaleNormal="100" zoomScaleSheetLayoutView="100" workbookViewId="0">
      <selection activeCell="T11" sqref="T11"/>
    </sheetView>
  </sheetViews>
  <sheetFormatPr baseColWidth="10" defaultColWidth="8.89453125" defaultRowHeight="14.4" x14ac:dyDescent="0.55000000000000004"/>
  <cols>
    <col min="1" max="1" width="10.20703125" style="1" bestFit="1" customWidth="1"/>
    <col min="2" max="2" width="7" style="1" bestFit="1" customWidth="1"/>
    <col min="3" max="3" width="8.9453125" style="1" customWidth="1"/>
    <col min="4" max="4" width="12" style="1" bestFit="1" customWidth="1"/>
    <col min="5" max="5" width="11.41796875" style="1" bestFit="1" customWidth="1"/>
    <col min="6" max="6" width="15.1015625" style="1" bestFit="1" customWidth="1"/>
    <col min="7" max="7" width="7.1015625" style="1" customWidth="1"/>
    <col min="8" max="8" width="3.5234375" style="1" customWidth="1"/>
    <col min="9" max="9" width="10.68359375" style="1" customWidth="1"/>
    <col min="10" max="10" width="9.20703125" style="1" customWidth="1"/>
    <col min="11" max="11" width="11" style="1" customWidth="1"/>
    <col min="12" max="13" width="12" style="1" bestFit="1" customWidth="1"/>
    <col min="14" max="14" width="13.68359375" style="1" bestFit="1" customWidth="1"/>
    <col min="15" max="15" width="5.68359375" style="1" customWidth="1"/>
    <col min="16" max="16" width="2.62890625" style="1" customWidth="1"/>
    <col min="17" max="18" width="14.3671875" style="1" customWidth="1"/>
    <col min="19" max="19" width="5.1015625" style="1" bestFit="1" customWidth="1"/>
    <col min="20" max="20" width="12.1015625" style="1" bestFit="1" customWidth="1"/>
    <col min="21" max="21" width="5.7890625" style="1" bestFit="1" customWidth="1"/>
    <col min="22" max="22" width="5.68359375" style="1" bestFit="1" customWidth="1"/>
    <col min="23" max="23" width="4.68359375" style="1" bestFit="1" customWidth="1"/>
    <col min="24" max="24" width="5.1015625" style="1" bestFit="1" customWidth="1"/>
    <col min="25" max="25" width="12.1015625" style="1" bestFit="1" customWidth="1"/>
    <col min="26" max="26" width="4.89453125" style="1" bestFit="1" customWidth="1"/>
    <col min="27" max="27" width="5.68359375" style="1" bestFit="1" customWidth="1"/>
    <col min="28" max="28" width="4.68359375" style="1" bestFit="1" customWidth="1"/>
    <col min="29" max="29" width="5.1015625" style="1" bestFit="1" customWidth="1"/>
    <col min="30" max="30" width="12.1015625" style="1" bestFit="1" customWidth="1"/>
    <col min="31" max="31" width="4.89453125" style="1" bestFit="1" customWidth="1"/>
    <col min="32" max="32" width="5.68359375" style="1" bestFit="1" customWidth="1"/>
    <col min="33" max="33" width="4.68359375" style="1" bestFit="1" customWidth="1"/>
    <col min="34" max="34" width="5.1015625" style="1" bestFit="1" customWidth="1"/>
    <col min="35" max="35" width="12.1015625" style="1" bestFit="1" customWidth="1"/>
    <col min="36" max="36" width="4.89453125" style="1" bestFit="1" customWidth="1"/>
    <col min="37" max="37" width="5.68359375" style="1" bestFit="1" customWidth="1"/>
    <col min="38" max="38" width="4.68359375" style="1" bestFit="1" customWidth="1"/>
    <col min="39" max="39" width="5.1015625" style="1" bestFit="1" customWidth="1"/>
    <col min="40" max="40" width="12.1015625" style="1" bestFit="1" customWidth="1"/>
    <col min="41" max="41" width="4.89453125" style="1" bestFit="1" customWidth="1"/>
    <col min="42" max="42" width="5.68359375" style="1" bestFit="1" customWidth="1"/>
    <col min="43" max="43" width="4.68359375" style="1" bestFit="1" customWidth="1"/>
    <col min="44" max="44" width="5.1015625" style="1" bestFit="1" customWidth="1"/>
    <col min="45" max="45" width="12.1015625" style="1" bestFit="1" customWidth="1"/>
    <col min="46" max="46" width="4.89453125" style="1" bestFit="1" customWidth="1"/>
    <col min="47" max="47" width="5.68359375" style="1" bestFit="1" customWidth="1"/>
    <col min="48" max="48" width="4.68359375" style="1" bestFit="1" customWidth="1"/>
    <col min="49" max="49" width="5.1015625" style="1" bestFit="1" customWidth="1"/>
    <col min="50" max="50" width="12.1015625" style="1" bestFit="1" customWidth="1"/>
    <col min="51" max="51" width="4.89453125" style="1" bestFit="1" customWidth="1"/>
    <col min="52" max="52" width="5.68359375" style="1" bestFit="1" customWidth="1"/>
    <col min="53" max="53" width="4.68359375" style="1" bestFit="1" customWidth="1"/>
    <col min="54" max="54" width="5.1015625" style="1" bestFit="1" customWidth="1"/>
    <col min="55" max="55" width="12.1015625" style="1" bestFit="1" customWidth="1"/>
    <col min="56" max="16384" width="8.89453125" style="1"/>
  </cols>
  <sheetData>
    <row r="1" spans="1:20" ht="14.4" customHeight="1" thickTop="1" thickBot="1" x14ac:dyDescent="0.6">
      <c r="A1" s="40" t="s">
        <v>15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2"/>
      <c r="Q1" s="58" t="s">
        <v>22</v>
      </c>
      <c r="R1" s="63"/>
      <c r="S1" s="63" t="s">
        <v>27</v>
      </c>
      <c r="T1" s="59"/>
    </row>
    <row r="2" spans="1:20" ht="14.4" customHeight="1" thickTop="1" thickBot="1" x14ac:dyDescent="0.6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5"/>
      <c r="Q2" s="31" t="s">
        <v>23</v>
      </c>
      <c r="R2" s="60">
        <v>0.8</v>
      </c>
      <c r="S2" s="62"/>
      <c r="T2" s="61">
        <v>0.8</v>
      </c>
    </row>
    <row r="3" spans="1:20" ht="14.4" customHeight="1" thickTop="1" thickBot="1" x14ac:dyDescent="0.6">
      <c r="A3" s="43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5"/>
      <c r="Q3" s="32" t="s">
        <v>24</v>
      </c>
      <c r="R3" s="33"/>
    </row>
    <row r="4" spans="1:20" ht="14.4" customHeight="1" thickTop="1" thickBot="1" x14ac:dyDescent="0.6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3" t="s">
        <v>26</v>
      </c>
      <c r="N4" s="14" t="s">
        <v>17</v>
      </c>
    </row>
    <row r="5" spans="1:20" ht="18.899999999999999" thickTop="1" thickBot="1" x14ac:dyDescent="0.6">
      <c r="A5" s="49" t="s">
        <v>19</v>
      </c>
      <c r="B5" s="50"/>
      <c r="C5" s="50"/>
      <c r="D5" s="50"/>
      <c r="E5" s="50"/>
      <c r="F5" s="15"/>
      <c r="G5" s="35"/>
      <c r="H5" s="51" t="s">
        <v>16</v>
      </c>
      <c r="I5" s="51"/>
      <c r="J5" s="51"/>
      <c r="K5" s="51"/>
      <c r="L5" s="52"/>
      <c r="M5" s="16"/>
      <c r="N5" s="17"/>
    </row>
    <row r="6" spans="1:20" ht="15" thickTop="1" thickBot="1" x14ac:dyDescent="0.6"/>
    <row r="7" spans="1:20" s="2" customFormat="1" ht="20.7" thickTop="1" x14ac:dyDescent="0.55000000000000004">
      <c r="A7" s="46" t="s">
        <v>20</v>
      </c>
      <c r="B7" s="47"/>
      <c r="C7" s="47"/>
      <c r="D7" s="47"/>
      <c r="E7" s="47"/>
      <c r="F7" s="48"/>
      <c r="I7" s="46" t="s">
        <v>4</v>
      </c>
      <c r="J7" s="47"/>
      <c r="K7" s="47"/>
      <c r="L7" s="47"/>
      <c r="M7" s="47"/>
      <c r="N7" s="48"/>
    </row>
    <row r="8" spans="1:20" s="4" customFormat="1" x14ac:dyDescent="0.55000000000000004">
      <c r="A8" s="18" t="s">
        <v>11</v>
      </c>
      <c r="B8" s="3" t="s">
        <v>12</v>
      </c>
      <c r="C8" s="3" t="s">
        <v>10</v>
      </c>
      <c r="D8" s="3" t="s">
        <v>18</v>
      </c>
      <c r="E8" s="3" t="s">
        <v>14</v>
      </c>
      <c r="F8" s="19" t="s">
        <v>13</v>
      </c>
      <c r="I8" s="18" t="s">
        <v>11</v>
      </c>
      <c r="J8" s="3" t="s">
        <v>12</v>
      </c>
      <c r="K8" s="3" t="s">
        <v>10</v>
      </c>
      <c r="L8" s="3" t="s">
        <v>18</v>
      </c>
      <c r="M8" s="3" t="s">
        <v>14</v>
      </c>
      <c r="N8" s="19" t="s">
        <v>13</v>
      </c>
      <c r="T8" s="6"/>
    </row>
    <row r="9" spans="1:20" s="6" customFormat="1" x14ac:dyDescent="0.55000000000000004">
      <c r="A9" s="27">
        <v>42750</v>
      </c>
      <c r="B9" s="5">
        <v>5716</v>
      </c>
      <c r="C9" s="5"/>
      <c r="D9" s="5">
        <v>19</v>
      </c>
      <c r="E9" s="8">
        <f>(D9/21)*100</f>
        <v>90.476190476190482</v>
      </c>
      <c r="F9" s="21"/>
      <c r="I9" s="20"/>
      <c r="J9" s="5"/>
      <c r="K9" s="5"/>
      <c r="L9" s="5">
        <v>19</v>
      </c>
      <c r="M9" s="8">
        <f>(L9/21)*100</f>
        <v>90.476190476190482</v>
      </c>
      <c r="N9" s="21"/>
    </row>
    <row r="10" spans="1:20" s="6" customFormat="1" x14ac:dyDescent="0.55000000000000004">
      <c r="A10" s="27">
        <v>42757</v>
      </c>
      <c r="B10" s="5">
        <v>7380</v>
      </c>
      <c r="C10" s="5"/>
      <c r="D10" s="5">
        <v>20</v>
      </c>
      <c r="E10" s="8">
        <f t="shared" ref="E10:E11" si="0">(D10/21)*100</f>
        <v>95.238095238095227</v>
      </c>
      <c r="F10" s="21"/>
      <c r="I10" s="36"/>
      <c r="J10" s="37"/>
      <c r="K10" s="37"/>
      <c r="L10" s="5">
        <v>20</v>
      </c>
      <c r="M10" s="8">
        <f t="shared" ref="M10:M11" si="1">(L10/21)*100</f>
        <v>95.238095238095227</v>
      </c>
      <c r="N10" s="38"/>
    </row>
    <row r="11" spans="1:20" ht="14.7" thickBot="1" x14ac:dyDescent="0.6">
      <c r="A11" s="64">
        <v>42764</v>
      </c>
      <c r="B11" s="22">
        <v>5519</v>
      </c>
      <c r="C11" s="23"/>
      <c r="D11" s="23">
        <v>20</v>
      </c>
      <c r="E11" s="24">
        <f t="shared" si="0"/>
        <v>95.238095238095227</v>
      </c>
      <c r="F11" s="25"/>
      <c r="I11" s="26"/>
      <c r="J11" s="22"/>
      <c r="K11" s="22"/>
      <c r="L11" s="23">
        <v>20</v>
      </c>
      <c r="M11" s="24">
        <f t="shared" si="1"/>
        <v>95.238095238095227</v>
      </c>
      <c r="N11" s="25"/>
    </row>
    <row r="12" spans="1:20" ht="15" thickTop="1" thickBot="1" x14ac:dyDescent="0.6">
      <c r="A12" s="53" t="s">
        <v>25</v>
      </c>
      <c r="B12" s="54"/>
      <c r="C12" s="54"/>
      <c r="D12" s="34">
        <f>$T$2</f>
        <v>0.8</v>
      </c>
      <c r="E12" s="29"/>
      <c r="F12" s="10">
        <f>COUNTIF(E9:E11,"&gt;=" &amp; D12)</f>
        <v>3</v>
      </c>
      <c r="I12" s="53" t="s">
        <v>25</v>
      </c>
      <c r="J12" s="54"/>
      <c r="K12" s="54"/>
      <c r="L12" s="34">
        <f>$T$2</f>
        <v>0.8</v>
      </c>
      <c r="M12" s="29"/>
      <c r="N12" s="10">
        <f>COUNTIF(M9:M11,"&gt;=" &amp; L12)</f>
        <v>3</v>
      </c>
    </row>
    <row r="13" spans="1:20" ht="15" thickTop="1" thickBot="1" x14ac:dyDescent="0.6"/>
    <row r="14" spans="1:20" s="2" customFormat="1" ht="20.7" thickTop="1" x14ac:dyDescent="0.55000000000000004">
      <c r="A14" s="46" t="s">
        <v>21</v>
      </c>
      <c r="B14" s="47"/>
      <c r="C14" s="47"/>
      <c r="D14" s="47"/>
      <c r="E14" s="47"/>
      <c r="F14" s="48"/>
      <c r="I14" s="46" t="s">
        <v>5</v>
      </c>
      <c r="J14" s="47"/>
      <c r="K14" s="47"/>
      <c r="L14" s="47"/>
      <c r="M14" s="47"/>
      <c r="N14" s="48"/>
    </row>
    <row r="15" spans="1:20" s="4" customFormat="1" x14ac:dyDescent="0.55000000000000004">
      <c r="A15" s="18" t="s">
        <v>11</v>
      </c>
      <c r="B15" s="3" t="s">
        <v>12</v>
      </c>
      <c r="C15" s="3" t="s">
        <v>10</v>
      </c>
      <c r="D15" s="3" t="s">
        <v>18</v>
      </c>
      <c r="E15" s="3" t="s">
        <v>14</v>
      </c>
      <c r="F15" s="19" t="s">
        <v>13</v>
      </c>
      <c r="I15" s="18" t="s">
        <v>11</v>
      </c>
      <c r="J15" s="3" t="s">
        <v>12</v>
      </c>
      <c r="K15" s="3" t="s">
        <v>10</v>
      </c>
      <c r="L15" s="3" t="s">
        <v>18</v>
      </c>
      <c r="M15" s="3" t="s">
        <v>14</v>
      </c>
      <c r="N15" s="19" t="s">
        <v>13</v>
      </c>
      <c r="T15" s="6"/>
    </row>
    <row r="16" spans="1:20" s="6" customFormat="1" x14ac:dyDescent="0.55000000000000004">
      <c r="A16" s="27">
        <v>42781</v>
      </c>
      <c r="B16" s="5">
        <v>5716</v>
      </c>
      <c r="C16" s="5"/>
      <c r="D16" s="5">
        <v>19</v>
      </c>
      <c r="E16" s="8">
        <f>(D16/21)*100</f>
        <v>90.476190476190482</v>
      </c>
      <c r="F16" s="21"/>
      <c r="I16" s="20"/>
      <c r="J16" s="5"/>
      <c r="K16" s="5"/>
      <c r="L16" s="5">
        <v>19</v>
      </c>
      <c r="M16" s="8">
        <f>(L16/21)*100</f>
        <v>90.476190476190482</v>
      </c>
      <c r="N16" s="21"/>
    </row>
    <row r="17" spans="1:21" s="6" customFormat="1" x14ac:dyDescent="0.55000000000000004">
      <c r="A17" s="27">
        <v>42788</v>
      </c>
      <c r="B17" s="5">
        <v>7380</v>
      </c>
      <c r="C17" s="5"/>
      <c r="D17" s="5">
        <v>20</v>
      </c>
      <c r="E17" s="8">
        <f t="shared" ref="E17:E18" si="2">(D17/21)*100</f>
        <v>95.238095238095227</v>
      </c>
      <c r="F17" s="21"/>
      <c r="I17" s="36"/>
      <c r="J17" s="37"/>
      <c r="K17" s="37"/>
      <c r="L17" s="5">
        <v>20</v>
      </c>
      <c r="M17" s="8">
        <f t="shared" ref="M17:M18" si="3">(L17/21)*100</f>
        <v>95.238095238095227</v>
      </c>
      <c r="N17" s="38"/>
    </row>
    <row r="18" spans="1:21" ht="14.7" thickBot="1" x14ac:dyDescent="0.6">
      <c r="A18" s="64">
        <v>42794</v>
      </c>
      <c r="B18" s="22">
        <v>5519</v>
      </c>
      <c r="C18" s="23"/>
      <c r="D18" s="23">
        <v>20</v>
      </c>
      <c r="E18" s="24">
        <f t="shared" si="2"/>
        <v>95.238095238095227</v>
      </c>
      <c r="F18" s="25"/>
      <c r="I18" s="26"/>
      <c r="J18" s="22"/>
      <c r="K18" s="22"/>
      <c r="L18" s="23">
        <v>20</v>
      </c>
      <c r="M18" s="24">
        <f t="shared" si="3"/>
        <v>95.238095238095227</v>
      </c>
      <c r="N18" s="25"/>
    </row>
    <row r="19" spans="1:21" ht="15" thickTop="1" thickBot="1" x14ac:dyDescent="0.6">
      <c r="A19" s="53" t="s">
        <v>25</v>
      </c>
      <c r="B19" s="54"/>
      <c r="C19" s="54"/>
      <c r="D19" s="34">
        <f>$T$2</f>
        <v>0.8</v>
      </c>
      <c r="E19" s="29"/>
      <c r="F19" s="10">
        <f>COUNTIF(E16:E18,"&gt;=" &amp; D19)</f>
        <v>3</v>
      </c>
      <c r="I19" s="53" t="s">
        <v>25</v>
      </c>
      <c r="J19" s="54"/>
      <c r="K19" s="54"/>
      <c r="L19" s="34">
        <f>$T$2</f>
        <v>0.8</v>
      </c>
      <c r="M19" s="29"/>
      <c r="N19" s="10">
        <f>COUNTIF(M16:M18,"&gt;=" &amp; L19)</f>
        <v>3</v>
      </c>
    </row>
    <row r="20" spans="1:21" ht="15" thickTop="1" thickBot="1" x14ac:dyDescent="0.6"/>
    <row r="21" spans="1:21" ht="20.7" thickTop="1" x14ac:dyDescent="0.55000000000000004">
      <c r="A21" s="46" t="s">
        <v>0</v>
      </c>
      <c r="B21" s="47"/>
      <c r="C21" s="47"/>
      <c r="D21" s="47"/>
      <c r="E21" s="47"/>
      <c r="F21" s="48"/>
      <c r="I21" s="55" t="s">
        <v>6</v>
      </c>
      <c r="J21" s="56"/>
      <c r="K21" s="56"/>
      <c r="L21" s="56"/>
      <c r="M21" s="56"/>
      <c r="N21" s="57"/>
      <c r="T21" s="1" t="s">
        <v>20</v>
      </c>
      <c r="U21" s="1">
        <v>1</v>
      </c>
    </row>
    <row r="22" spans="1:21" x14ac:dyDescent="0.55000000000000004">
      <c r="A22" s="18" t="s">
        <v>11</v>
      </c>
      <c r="B22" s="3" t="s">
        <v>12</v>
      </c>
      <c r="C22" s="3" t="s">
        <v>10</v>
      </c>
      <c r="D22" s="3" t="s">
        <v>18</v>
      </c>
      <c r="E22" s="3" t="s">
        <v>14</v>
      </c>
      <c r="F22" s="19" t="s">
        <v>13</v>
      </c>
      <c r="I22" s="18" t="s">
        <v>11</v>
      </c>
      <c r="J22" s="3" t="s">
        <v>12</v>
      </c>
      <c r="K22" s="3" t="s">
        <v>10</v>
      </c>
      <c r="L22" s="3" t="s">
        <v>18</v>
      </c>
      <c r="M22" s="3" t="s">
        <v>14</v>
      </c>
      <c r="N22" s="19" t="s">
        <v>13</v>
      </c>
      <c r="T22" s="1" t="s">
        <v>21</v>
      </c>
      <c r="U22" s="1">
        <v>2</v>
      </c>
    </row>
    <row r="23" spans="1:21" x14ac:dyDescent="0.55000000000000004">
      <c r="A23" s="27">
        <v>42813</v>
      </c>
      <c r="B23" s="5">
        <v>9170</v>
      </c>
      <c r="C23" s="5"/>
      <c r="D23" s="5">
        <v>20.5</v>
      </c>
      <c r="E23" s="8">
        <f>(D23/21)*100</f>
        <v>97.61904761904762</v>
      </c>
      <c r="F23" s="21"/>
      <c r="I23" s="20"/>
      <c r="J23" s="5"/>
      <c r="K23" s="5"/>
      <c r="L23" s="5">
        <v>20.5</v>
      </c>
      <c r="M23" s="8">
        <f>(L23/21)*100</f>
        <v>97.61904761904762</v>
      </c>
      <c r="N23" s="21"/>
      <c r="T23" s="1" t="s">
        <v>0</v>
      </c>
      <c r="U23" s="1">
        <v>3</v>
      </c>
    </row>
    <row r="24" spans="1:21" x14ac:dyDescent="0.55000000000000004">
      <c r="A24" s="39">
        <v>42815</v>
      </c>
      <c r="B24" s="37"/>
      <c r="C24" s="37"/>
      <c r="D24" s="37">
        <v>19</v>
      </c>
      <c r="E24" s="8">
        <f t="shared" ref="E24:E25" si="4">(D24/21)*100</f>
        <v>90.476190476190482</v>
      </c>
      <c r="F24" s="38"/>
      <c r="I24" s="36"/>
      <c r="J24" s="37"/>
      <c r="K24" s="37"/>
      <c r="L24" s="37"/>
      <c r="M24" s="8"/>
      <c r="N24" s="38"/>
      <c r="T24" s="1" t="s">
        <v>1</v>
      </c>
      <c r="U24" s="1">
        <v>4</v>
      </c>
    </row>
    <row r="25" spans="1:21" ht="14.7" thickBot="1" x14ac:dyDescent="0.6">
      <c r="A25" s="28">
        <v>42820</v>
      </c>
      <c r="B25" s="22">
        <v>9122</v>
      </c>
      <c r="C25" s="22"/>
      <c r="D25" s="22">
        <v>20</v>
      </c>
      <c r="E25" s="24">
        <f t="shared" si="4"/>
        <v>95.238095238095227</v>
      </c>
      <c r="F25" s="25"/>
      <c r="I25" s="26"/>
      <c r="J25" s="22"/>
      <c r="K25" s="22"/>
      <c r="L25" s="22">
        <v>20</v>
      </c>
      <c r="M25" s="24">
        <f t="shared" ref="M24:M25" si="5">(L25/21)*100</f>
        <v>95.238095238095227</v>
      </c>
      <c r="N25" s="25"/>
      <c r="T25" s="1" t="s">
        <v>2</v>
      </c>
      <c r="U25" s="1">
        <v>5</v>
      </c>
    </row>
    <row r="26" spans="1:21" ht="15" thickTop="1" thickBot="1" x14ac:dyDescent="0.6">
      <c r="A26" s="53" t="s">
        <v>25</v>
      </c>
      <c r="B26" s="54"/>
      <c r="C26" s="54"/>
      <c r="D26" s="34">
        <f>$T$2</f>
        <v>0.8</v>
      </c>
      <c r="E26" s="29"/>
      <c r="F26" s="10">
        <f>COUNTIF(E23:E25,"&gt;=" &amp; D26)</f>
        <v>3</v>
      </c>
      <c r="I26" s="53" t="s">
        <v>25</v>
      </c>
      <c r="J26" s="54"/>
      <c r="K26" s="54"/>
      <c r="L26" s="34">
        <f>$T$2</f>
        <v>0.8</v>
      </c>
      <c r="M26" s="29"/>
      <c r="N26" s="10">
        <f>COUNTIF(M23:M25,"&gt;=" &amp; L26)</f>
        <v>2</v>
      </c>
      <c r="T26" s="1" t="s">
        <v>3</v>
      </c>
      <c r="U26" s="1">
        <v>6</v>
      </c>
    </row>
    <row r="27" spans="1:21" ht="15" thickTop="1" thickBot="1" x14ac:dyDescent="0.6">
      <c r="K27" s="9"/>
      <c r="L27" s="7"/>
      <c r="M27" s="30"/>
      <c r="T27" s="1" t="s">
        <v>4</v>
      </c>
      <c r="U27" s="1">
        <v>7</v>
      </c>
    </row>
    <row r="28" spans="1:21" ht="20.7" thickTop="1" x14ac:dyDescent="0.55000000000000004">
      <c r="A28" s="46" t="s">
        <v>1</v>
      </c>
      <c r="B28" s="47"/>
      <c r="C28" s="47"/>
      <c r="D28" s="47"/>
      <c r="E28" s="47"/>
      <c r="F28" s="48"/>
      <c r="I28" s="55" t="s">
        <v>7</v>
      </c>
      <c r="J28" s="56"/>
      <c r="K28" s="56"/>
      <c r="L28" s="56"/>
      <c r="M28" s="56"/>
      <c r="N28" s="57"/>
      <c r="T28" s="1" t="s">
        <v>5</v>
      </c>
      <c r="U28" s="1">
        <v>8</v>
      </c>
    </row>
    <row r="29" spans="1:21" x14ac:dyDescent="0.55000000000000004">
      <c r="A29" s="18" t="s">
        <v>11</v>
      </c>
      <c r="B29" s="3" t="s">
        <v>12</v>
      </c>
      <c r="C29" s="3" t="s">
        <v>10</v>
      </c>
      <c r="D29" s="3" t="s">
        <v>18</v>
      </c>
      <c r="E29" s="3" t="s">
        <v>14</v>
      </c>
      <c r="F29" s="19" t="s">
        <v>13</v>
      </c>
      <c r="I29" s="18" t="s">
        <v>11</v>
      </c>
      <c r="J29" s="3" t="s">
        <v>12</v>
      </c>
      <c r="K29" s="3" t="s">
        <v>10</v>
      </c>
      <c r="L29" s="3" t="s">
        <v>18</v>
      </c>
      <c r="M29" s="3" t="s">
        <v>14</v>
      </c>
      <c r="N29" s="19" t="s">
        <v>13</v>
      </c>
      <c r="T29" s="1" t="s">
        <v>6</v>
      </c>
      <c r="U29" s="1">
        <v>9</v>
      </c>
    </row>
    <row r="30" spans="1:21" x14ac:dyDescent="0.55000000000000004">
      <c r="A30" s="27">
        <v>42830</v>
      </c>
      <c r="B30" s="5">
        <v>7350</v>
      </c>
      <c r="C30" s="5"/>
      <c r="D30" s="5">
        <v>20</v>
      </c>
      <c r="E30" s="8">
        <f>(D30/21)*100</f>
        <v>95.238095238095227</v>
      </c>
      <c r="F30" s="21"/>
      <c r="I30" s="20"/>
      <c r="J30" s="5"/>
      <c r="K30" s="5"/>
      <c r="L30" s="5">
        <v>20.5</v>
      </c>
      <c r="M30" s="8">
        <f>(L30/21)*100</f>
        <v>97.61904761904762</v>
      </c>
      <c r="N30" s="21"/>
      <c r="T30" s="1" t="s">
        <v>7</v>
      </c>
      <c r="U30" s="1">
        <v>10</v>
      </c>
    </row>
    <row r="31" spans="1:21" x14ac:dyDescent="0.55000000000000004">
      <c r="A31" s="39">
        <v>42840</v>
      </c>
      <c r="B31" s="37"/>
      <c r="C31" s="37"/>
      <c r="D31" s="37">
        <v>18.600000000000001</v>
      </c>
      <c r="E31" s="8">
        <f t="shared" ref="E31:E32" si="6">(D31/21)*100</f>
        <v>88.571428571428584</v>
      </c>
      <c r="F31" s="38"/>
      <c r="I31" s="36"/>
      <c r="J31" s="37"/>
      <c r="K31" s="37"/>
      <c r="L31" s="37"/>
      <c r="M31" s="8"/>
      <c r="N31" s="38"/>
      <c r="T31" s="1" t="s">
        <v>8</v>
      </c>
      <c r="U31" s="1">
        <v>11</v>
      </c>
    </row>
    <row r="32" spans="1:21" ht="14.7" thickBot="1" x14ac:dyDescent="0.6">
      <c r="A32" s="28">
        <v>42847</v>
      </c>
      <c r="B32" s="22">
        <v>5720</v>
      </c>
      <c r="C32" s="22"/>
      <c r="D32" s="22">
        <v>19</v>
      </c>
      <c r="E32" s="24">
        <f t="shared" si="6"/>
        <v>90.476190476190482</v>
      </c>
      <c r="F32" s="25"/>
      <c r="I32" s="26"/>
      <c r="J32" s="22"/>
      <c r="K32" s="22"/>
      <c r="L32" s="22">
        <v>20</v>
      </c>
      <c r="M32" s="24">
        <f t="shared" ref="M31:M32" si="7">(L32/21)*100</f>
        <v>95.238095238095227</v>
      </c>
      <c r="N32" s="25"/>
      <c r="T32" s="1" t="s">
        <v>9</v>
      </c>
      <c r="U32" s="1">
        <v>12</v>
      </c>
    </row>
    <row r="33" spans="1:21" ht="15" thickTop="1" thickBot="1" x14ac:dyDescent="0.6">
      <c r="A33" s="53" t="s">
        <v>25</v>
      </c>
      <c r="B33" s="54"/>
      <c r="C33" s="54"/>
      <c r="D33" s="34">
        <f>$T$2</f>
        <v>0.8</v>
      </c>
      <c r="E33" s="29"/>
      <c r="F33" s="10">
        <f>COUNTIF(E30:E32,"&gt;=" &amp; D33)</f>
        <v>3</v>
      </c>
      <c r="I33" s="53" t="s">
        <v>25</v>
      </c>
      <c r="J33" s="54"/>
      <c r="K33" s="54"/>
      <c r="L33" s="34">
        <f>$T$2</f>
        <v>0.8</v>
      </c>
      <c r="M33" s="29"/>
      <c r="N33" s="10">
        <f>COUNTIF(M30:M32,"&gt;=" &amp; L33)</f>
        <v>2</v>
      </c>
    </row>
    <row r="34" spans="1:21" ht="15" thickTop="1" thickBot="1" x14ac:dyDescent="0.6"/>
    <row r="35" spans="1:21" ht="20.7" thickTop="1" x14ac:dyDescent="0.55000000000000004">
      <c r="A35" s="46" t="s">
        <v>2</v>
      </c>
      <c r="B35" s="47"/>
      <c r="C35" s="47"/>
      <c r="D35" s="47"/>
      <c r="E35" s="47"/>
      <c r="F35" s="48"/>
      <c r="I35" s="55" t="s">
        <v>8</v>
      </c>
      <c r="J35" s="56"/>
      <c r="K35" s="56"/>
      <c r="L35" s="56"/>
      <c r="M35" s="56"/>
      <c r="N35" s="57"/>
    </row>
    <row r="36" spans="1:21" x14ac:dyDescent="0.55000000000000004">
      <c r="A36" s="18" t="s">
        <v>11</v>
      </c>
      <c r="B36" s="3" t="s">
        <v>12</v>
      </c>
      <c r="C36" s="3" t="s">
        <v>10</v>
      </c>
      <c r="D36" s="3" t="s">
        <v>18</v>
      </c>
      <c r="E36" s="3" t="s">
        <v>14</v>
      </c>
      <c r="F36" s="19" t="s">
        <v>13</v>
      </c>
      <c r="I36" s="18" t="s">
        <v>11</v>
      </c>
      <c r="J36" s="3" t="s">
        <v>12</v>
      </c>
      <c r="K36" s="3" t="s">
        <v>10</v>
      </c>
      <c r="L36" s="3" t="s">
        <v>18</v>
      </c>
      <c r="M36" s="3" t="s">
        <v>14</v>
      </c>
      <c r="N36" s="19" t="s">
        <v>13</v>
      </c>
    </row>
    <row r="37" spans="1:21" x14ac:dyDescent="0.55000000000000004">
      <c r="A37" s="27">
        <v>42465</v>
      </c>
      <c r="B37" s="5"/>
      <c r="C37" s="5"/>
      <c r="D37" s="5">
        <v>20.5</v>
      </c>
      <c r="E37" s="8">
        <f>(D37/21)*100</f>
        <v>97.61904761904762</v>
      </c>
      <c r="F37" s="21"/>
      <c r="I37" s="20"/>
      <c r="J37" s="5"/>
      <c r="K37" s="5"/>
      <c r="L37" s="5">
        <v>20.5</v>
      </c>
      <c r="M37" s="8">
        <f>(L37/21)*100</f>
        <v>97.61904761904762</v>
      </c>
      <c r="N37" s="21"/>
    </row>
    <row r="38" spans="1:21" x14ac:dyDescent="0.55000000000000004">
      <c r="A38" s="39">
        <v>42475</v>
      </c>
      <c r="B38" s="37"/>
      <c r="C38" s="37"/>
      <c r="D38" s="37">
        <v>19</v>
      </c>
      <c r="E38" s="8">
        <f t="shared" ref="E38:E39" si="8">(D38/21)*100</f>
        <v>90.476190476190482</v>
      </c>
      <c r="F38" s="38"/>
      <c r="I38" s="36"/>
      <c r="J38" s="37"/>
      <c r="K38" s="37"/>
      <c r="L38" s="37">
        <v>19.2</v>
      </c>
      <c r="M38" s="8">
        <f t="shared" ref="M38:M39" si="9">(L38/21)*100</f>
        <v>91.428571428571431</v>
      </c>
      <c r="N38" s="38"/>
    </row>
    <row r="39" spans="1:21" ht="14.7" thickBot="1" x14ac:dyDescent="0.6">
      <c r="A39" s="28">
        <v>42482</v>
      </c>
      <c r="B39" s="22"/>
      <c r="C39" s="22"/>
      <c r="D39" s="22">
        <v>20</v>
      </c>
      <c r="E39" s="24">
        <f t="shared" si="8"/>
        <v>95.238095238095227</v>
      </c>
      <c r="F39" s="25"/>
      <c r="I39" s="26"/>
      <c r="J39" s="22"/>
      <c r="K39" s="22"/>
      <c r="L39" s="22">
        <v>20</v>
      </c>
      <c r="M39" s="24">
        <f t="shared" si="9"/>
        <v>95.238095238095227</v>
      </c>
      <c r="N39" s="25"/>
    </row>
    <row r="40" spans="1:21" ht="15" thickTop="1" thickBot="1" x14ac:dyDescent="0.6">
      <c r="A40" s="53" t="s">
        <v>25</v>
      </c>
      <c r="B40" s="54"/>
      <c r="C40" s="54"/>
      <c r="D40" s="34">
        <f>$T$2</f>
        <v>0.8</v>
      </c>
      <c r="E40" s="29"/>
      <c r="F40" s="10">
        <f>COUNTIF(E37:E39,"&gt;=80")</f>
        <v>3</v>
      </c>
      <c r="I40" s="53" t="s">
        <v>25</v>
      </c>
      <c r="J40" s="54"/>
      <c r="K40" s="54"/>
      <c r="L40" s="34">
        <f>$T$2</f>
        <v>0.8</v>
      </c>
      <c r="M40" s="29"/>
      <c r="N40" s="10">
        <f>COUNTIF(M37:M39,"&gt;=" &amp; L40)</f>
        <v>3</v>
      </c>
    </row>
    <row r="41" spans="1:21" ht="15" thickTop="1" thickBot="1" x14ac:dyDescent="0.6"/>
    <row r="42" spans="1:21" ht="20.7" thickTop="1" x14ac:dyDescent="0.55000000000000004">
      <c r="A42" s="46" t="s">
        <v>3</v>
      </c>
      <c r="B42" s="47"/>
      <c r="C42" s="47"/>
      <c r="D42" s="47"/>
      <c r="E42" s="47"/>
      <c r="F42" s="48"/>
      <c r="I42" s="55" t="s">
        <v>9</v>
      </c>
      <c r="J42" s="56"/>
      <c r="K42" s="56"/>
      <c r="L42" s="56"/>
      <c r="M42" s="56"/>
      <c r="N42" s="57"/>
    </row>
    <row r="43" spans="1:21" x14ac:dyDescent="0.55000000000000004">
      <c r="A43" s="18" t="s">
        <v>11</v>
      </c>
      <c r="B43" s="3" t="s">
        <v>12</v>
      </c>
      <c r="C43" s="3" t="s">
        <v>10</v>
      </c>
      <c r="D43" s="3" t="s">
        <v>18</v>
      </c>
      <c r="E43" s="3" t="s">
        <v>14</v>
      </c>
      <c r="F43" s="19" t="s">
        <v>13</v>
      </c>
      <c r="I43" s="18" t="s">
        <v>11</v>
      </c>
      <c r="J43" s="3" t="s">
        <v>12</v>
      </c>
      <c r="K43" s="3" t="s">
        <v>10</v>
      </c>
      <c r="L43" s="3" t="s">
        <v>18</v>
      </c>
      <c r="M43" s="3" t="s">
        <v>14</v>
      </c>
      <c r="N43" s="19" t="s">
        <v>13</v>
      </c>
      <c r="U43" s="6"/>
    </row>
    <row r="44" spans="1:21" x14ac:dyDescent="0.55000000000000004">
      <c r="A44" s="20"/>
      <c r="B44" s="5"/>
      <c r="C44" s="5"/>
      <c r="D44" s="5">
        <v>20.5</v>
      </c>
      <c r="E44" s="8">
        <f>(D44/21)*100</f>
        <v>97.61904761904762</v>
      </c>
      <c r="F44" s="21"/>
      <c r="I44" s="20"/>
      <c r="J44" s="5"/>
      <c r="K44" s="5"/>
      <c r="L44" s="5">
        <v>20.5</v>
      </c>
      <c r="M44" s="8">
        <f>(L44/21)*100</f>
        <v>97.61904761904762</v>
      </c>
      <c r="N44" s="21"/>
    </row>
    <row r="45" spans="1:21" x14ac:dyDescent="0.55000000000000004">
      <c r="A45" s="36"/>
      <c r="B45" s="37"/>
      <c r="C45" s="37"/>
      <c r="D45" s="37"/>
      <c r="E45" s="8"/>
      <c r="F45" s="38"/>
      <c r="I45" s="36"/>
      <c r="J45" s="37"/>
      <c r="K45" s="37"/>
      <c r="L45" s="37">
        <v>19.5</v>
      </c>
      <c r="M45" s="8">
        <f t="shared" ref="M45:M46" si="10">(L45/21)*100</f>
        <v>92.857142857142861</v>
      </c>
      <c r="N45" s="38"/>
    </row>
    <row r="46" spans="1:21" ht="14.7" thickBot="1" x14ac:dyDescent="0.6">
      <c r="A46" s="26"/>
      <c r="B46" s="22"/>
      <c r="C46" s="22"/>
      <c r="D46" s="22">
        <v>20</v>
      </c>
      <c r="E46" s="24">
        <f t="shared" ref="E45:E46" si="11">(D46/21)*100</f>
        <v>95.238095238095227</v>
      </c>
      <c r="F46" s="25"/>
      <c r="I46" s="26"/>
      <c r="J46" s="22"/>
      <c r="K46" s="22"/>
      <c r="L46" s="22">
        <v>20</v>
      </c>
      <c r="M46" s="24">
        <f t="shared" si="10"/>
        <v>95.238095238095227</v>
      </c>
      <c r="N46" s="25"/>
    </row>
    <row r="47" spans="1:21" ht="15" thickTop="1" thickBot="1" x14ac:dyDescent="0.6">
      <c r="A47" s="53" t="s">
        <v>25</v>
      </c>
      <c r="B47" s="54"/>
      <c r="C47" s="54"/>
      <c r="D47" s="34">
        <f>$T$2</f>
        <v>0.8</v>
      </c>
      <c r="E47" s="29"/>
      <c r="F47" s="10">
        <f>COUNTIF(E44:E46,"&gt;=" &amp; D47)</f>
        <v>2</v>
      </c>
      <c r="I47" s="53" t="s">
        <v>25</v>
      </c>
      <c r="J47" s="54"/>
      <c r="K47" s="54"/>
      <c r="L47" s="34">
        <f>$T$2</f>
        <v>0.8</v>
      </c>
      <c r="M47" s="29"/>
      <c r="N47" s="10">
        <f>COUNTIF(M44:M46,"&gt;=" &amp; L47)</f>
        <v>3</v>
      </c>
    </row>
    <row r="48" spans="1:21" ht="14.7" thickTop="1" x14ac:dyDescent="0.55000000000000004"/>
  </sheetData>
  <mergeCells count="29">
    <mergeCell ref="S1:T1"/>
    <mergeCell ref="Q1:R1"/>
    <mergeCell ref="I47:K47"/>
    <mergeCell ref="A28:F28"/>
    <mergeCell ref="A35:F35"/>
    <mergeCell ref="A42:F42"/>
    <mergeCell ref="I28:N28"/>
    <mergeCell ref="I35:N35"/>
    <mergeCell ref="I42:N42"/>
    <mergeCell ref="A33:C33"/>
    <mergeCell ref="A40:C40"/>
    <mergeCell ref="A47:C47"/>
    <mergeCell ref="I19:K19"/>
    <mergeCell ref="I26:K26"/>
    <mergeCell ref="I33:K33"/>
    <mergeCell ref="I40:K40"/>
    <mergeCell ref="A26:C26"/>
    <mergeCell ref="I21:N21"/>
    <mergeCell ref="A1:N3"/>
    <mergeCell ref="I14:N14"/>
    <mergeCell ref="A14:F14"/>
    <mergeCell ref="A21:F21"/>
    <mergeCell ref="A5:E5"/>
    <mergeCell ref="H5:L5"/>
    <mergeCell ref="A19:C19"/>
    <mergeCell ref="A7:F7"/>
    <mergeCell ref="I7:N7"/>
    <mergeCell ref="A12:C12"/>
    <mergeCell ref="I12:K12"/>
  </mergeCells>
  <conditionalFormatting sqref="F5">
    <cfRule type="cellIs" dxfId="25" priority="25" operator="equal">
      <formula>"Validé"</formula>
    </cfRule>
    <cfRule type="cellIs" dxfId="24" priority="26" operator="equal">
      <formula>"Non validé"</formula>
    </cfRule>
  </conditionalFormatting>
  <conditionalFormatting sqref="E12">
    <cfRule type="cellIs" dxfId="23" priority="23" operator="equal">
      <formula>"Validé"</formula>
    </cfRule>
    <cfRule type="cellIs" dxfId="22" priority="24" operator="equal">
      <formula>"Non validé"</formula>
    </cfRule>
  </conditionalFormatting>
  <conditionalFormatting sqref="E19">
    <cfRule type="cellIs" dxfId="21" priority="21" operator="equal">
      <formula>"Validé"</formula>
    </cfRule>
    <cfRule type="cellIs" dxfId="20" priority="22" operator="equal">
      <formula>"Non validé"</formula>
    </cfRule>
  </conditionalFormatting>
  <conditionalFormatting sqref="E26">
    <cfRule type="cellIs" dxfId="19" priority="19" operator="equal">
      <formula>"Validé"</formula>
    </cfRule>
    <cfRule type="cellIs" dxfId="18" priority="20" operator="equal">
      <formula>"Non validé"</formula>
    </cfRule>
  </conditionalFormatting>
  <conditionalFormatting sqref="E33">
    <cfRule type="cellIs" dxfId="17" priority="17" operator="equal">
      <formula>"Validé"</formula>
    </cfRule>
    <cfRule type="cellIs" dxfId="16" priority="18" operator="equal">
      <formula>"Non validé"</formula>
    </cfRule>
  </conditionalFormatting>
  <conditionalFormatting sqref="E40">
    <cfRule type="cellIs" dxfId="15" priority="15" operator="equal">
      <formula>"Validé"</formula>
    </cfRule>
    <cfRule type="cellIs" dxfId="14" priority="16" operator="equal">
      <formula>"Non validé"</formula>
    </cfRule>
  </conditionalFormatting>
  <conditionalFormatting sqref="E47">
    <cfRule type="cellIs" dxfId="13" priority="13" operator="equal">
      <formula>"Validé"</formula>
    </cfRule>
    <cfRule type="cellIs" dxfId="12" priority="14" operator="equal">
      <formula>"Non validé"</formula>
    </cfRule>
  </conditionalFormatting>
  <conditionalFormatting sqref="M12">
    <cfRule type="cellIs" dxfId="11" priority="11" operator="equal">
      <formula>"Validé"</formula>
    </cfRule>
    <cfRule type="cellIs" dxfId="10" priority="12" operator="equal">
      <formula>"Non validé"</formula>
    </cfRule>
  </conditionalFormatting>
  <conditionalFormatting sqref="M19">
    <cfRule type="cellIs" dxfId="9" priority="9" operator="equal">
      <formula>"Validé"</formula>
    </cfRule>
    <cfRule type="cellIs" dxfId="8" priority="10" operator="equal">
      <formula>"Non validé"</formula>
    </cfRule>
  </conditionalFormatting>
  <conditionalFormatting sqref="M26">
    <cfRule type="cellIs" dxfId="7" priority="7" operator="equal">
      <formula>"Validé"</formula>
    </cfRule>
    <cfRule type="cellIs" dxfId="6" priority="8" operator="equal">
      <formula>"Non validé"</formula>
    </cfRule>
  </conditionalFormatting>
  <conditionalFormatting sqref="M33">
    <cfRule type="cellIs" dxfId="5" priority="5" operator="equal">
      <formula>"Validé"</formula>
    </cfRule>
    <cfRule type="cellIs" dxfId="4" priority="6" operator="equal">
      <formula>"Non validé"</formula>
    </cfRule>
  </conditionalFormatting>
  <conditionalFormatting sqref="M40">
    <cfRule type="cellIs" dxfId="3" priority="3" operator="equal">
      <formula>"Validé"</formula>
    </cfRule>
    <cfRule type="cellIs" dxfId="2" priority="4" operator="equal">
      <formula>"Non validé"</formula>
    </cfRule>
  </conditionalFormatting>
  <conditionalFormatting sqref="M47">
    <cfRule type="cellIs" dxfId="1" priority="1" operator="equal">
      <formula>"Validé"</formula>
    </cfRule>
    <cfRule type="cellIs" dxfId="0" priority="2" operator="equal">
      <formula>"Non validé"</formula>
    </cfRule>
  </conditionalFormatting>
  <pageMargins left="0.7" right="0.7" top="0.75" bottom="0.75" header="0.3" footer="0.3"/>
  <pageSetup paperSize="9" scale="55" orientation="portrait" r:id="rId1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Sheet1</vt:lpstr>
      <vt:lpstr>Sheet1!Zone_d_impression</vt:lpstr>
    </vt:vector>
  </TitlesOfParts>
  <Company>Caterpillar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Celia Prevotat - IAM Disabled</dc:creator>
  <cp:lastModifiedBy>Steph R</cp:lastModifiedBy>
  <dcterms:created xsi:type="dcterms:W3CDTF">2017-03-27T09:46:08Z</dcterms:created>
  <dcterms:modified xsi:type="dcterms:W3CDTF">2017-05-28T15:34:21Z</dcterms:modified>
</cp:coreProperties>
</file>